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<sst xmlns="http://schemas.openxmlformats.org/spreadsheetml/2006/main" count="38" uniqueCount="21">
  <si>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</si>
  <si>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</si>
  <si>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</si>
  <si>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</si>
  <si>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</si>
  <si>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</si>
  <si>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</si>
  <si>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</si>
  <si>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</si>
  <si>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</si>
  <si>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</si>
  <si>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</si>
  <si>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</si>
  <si>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</si>
  <si>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</si>
  <si>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4 квартал 2021 г</t>
  </si>
  <si>
    <t>Резервируемая мощность,   на 01.10.21</t>
  </si>
  <si>
    <t>Резервируемая мощность,   на 01.11.21</t>
  </si>
  <si>
    <t>Резервируемая мощность,   на 01.12.21</t>
  </si>
  <si>
    <t xml:space="preserve">Средняя резервируемая мощность, за 4 кв 2021г   </t>
  </si>
  <si>
    <t>Данные об усредненной за квартал величине резервируемой максимальной мощности за 4 кв. 2021г по уровню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</si>
</sst>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A3" sqref="A3:R4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43" t="s">
        <v>1</v>
      </c>
      <c r="E6" s="43" t="s">
        <v>6</v>
      </c>
      <c r="F6" s="43" t="s">
        <v>16</v>
      </c>
      <c r="G6" s="43" t="s">
        <v>17</v>
      </c>
      <c r="H6" s="43" t="s">
        <v>18</v>
      </c>
      <c r="I6" s="43" t="s">
        <v>19</v>
      </c>
    </row>
    <row r="7" spans="1:18" ht="43.5" customHeight="1">
      <c r="A7" s="50"/>
      <c r="B7" s="51"/>
      <c r="C7" s="52"/>
      <c r="D7" s="44"/>
      <c r="E7" s="44"/>
      <c r="F7" s="44"/>
      <c r="G7" s="53"/>
      <c r="H7" s="53"/>
      <c r="I7" s="53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1"/>
      <c r="C9" s="41"/>
      <c r="D9" s="2" t="s">
        <v>4</v>
      </c>
      <c r="E9" s="22">
        <v>1325</v>
      </c>
      <c r="F9" s="22">
        <f>E9-Лист1!D2</f>
        <v>1024</v>
      </c>
      <c r="G9" s="22">
        <f>E9-Лист1!E2</f>
        <v>996</v>
      </c>
      <c r="H9" s="23">
        <f>E9-Лист1!F2</f>
        <v>993.421052631579</v>
      </c>
      <c r="I9" s="3">
        <f>(F9+G9+H9)/3</f>
        <v>1004.4736842105264</v>
      </c>
      <c r="N9" s="1"/>
      <c r="O9" s="1"/>
      <c r="P9" s="1"/>
      <c r="Q9" s="1"/>
      <c r="R9" s="1"/>
    </row>
    <row r="10" spans="1:18" ht="11.25" customHeight="1">
      <c r="A10" s="36" t="s">
        <v>8</v>
      </c>
      <c r="B10" s="37"/>
      <c r="C10" s="37"/>
      <c r="D10" s="2" t="s">
        <v>4</v>
      </c>
      <c r="E10" s="22">
        <v>1120</v>
      </c>
      <c r="F10" s="22">
        <f>E10-Лист1!D3</f>
        <v>1025</v>
      </c>
      <c r="G10" s="22">
        <f>E10-Лист1!E3</f>
        <v>1021</v>
      </c>
      <c r="H10" s="23">
        <f>E10-Лист1!F3</f>
        <v>1017.8947368421052</v>
      </c>
      <c r="I10" s="3">
        <f aca="true" t="shared" si="0" ref="I10:I16">(F10+G10+H10)/3</f>
        <v>1021.298245614035</v>
      </c>
      <c r="N10" s="1"/>
      <c r="O10" s="1"/>
      <c r="P10" s="1"/>
      <c r="Q10" s="1"/>
      <c r="R10" s="1"/>
    </row>
    <row r="11" spans="1:18" ht="11.25" customHeight="1">
      <c r="A11" s="36" t="s">
        <v>9</v>
      </c>
      <c r="B11" s="37"/>
      <c r="C11" s="37"/>
      <c r="D11" s="2" t="s">
        <v>4</v>
      </c>
      <c r="E11" s="22">
        <v>1280</v>
      </c>
      <c r="F11" s="22">
        <f>E11-Лист1!D4</f>
        <v>693</v>
      </c>
      <c r="G11" s="22">
        <f>E11-Лист1!E4</f>
        <v>677</v>
      </c>
      <c r="H11" s="23">
        <f>E11-Лист1!F4</f>
        <v>653.6842105263157</v>
      </c>
      <c r="I11" s="3">
        <f t="shared" si="0"/>
        <v>674.561403508772</v>
      </c>
      <c r="N11" s="1"/>
      <c r="O11" s="1"/>
      <c r="P11" s="1"/>
      <c r="Q11" s="1"/>
      <c r="R11" s="1"/>
    </row>
    <row r="12" spans="1:18" ht="11.25" customHeight="1">
      <c r="A12" s="36" t="s">
        <v>12</v>
      </c>
      <c r="B12" s="37"/>
      <c r="C12" s="37"/>
      <c r="D12" s="2" t="s">
        <v>4</v>
      </c>
      <c r="E12" s="22">
        <v>3150</v>
      </c>
      <c r="F12" s="22">
        <f>E12-Лист1!D5</f>
        <v>2210</v>
      </c>
      <c r="G12" s="22">
        <f>E12-Лист1!E5</f>
        <v>2207</v>
      </c>
      <c r="H12" s="23">
        <f>E12-Лист1!F5</f>
        <v>2158.9473684210525</v>
      </c>
      <c r="I12" s="3">
        <f t="shared" si="0"/>
        <v>2191.9824561403507</v>
      </c>
      <c r="N12" s="1"/>
      <c r="O12" s="1"/>
      <c r="P12" s="1"/>
      <c r="Q12" s="1"/>
      <c r="R12" s="1"/>
    </row>
    <row r="13" spans="1:18" ht="11.25" customHeight="1">
      <c r="A13" s="36" t="s">
        <v>13</v>
      </c>
      <c r="B13" s="37"/>
      <c r="C13" s="37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3" t="s">
        <v>10</v>
      </c>
      <c r="B14" s="34"/>
      <c r="C14" s="35"/>
      <c r="D14" s="24" t="s">
        <v>4</v>
      </c>
      <c r="E14" s="25">
        <v>1700</v>
      </c>
      <c r="F14" s="22">
        <f>E14-Лист1!D7</f>
        <v>1295</v>
      </c>
      <c r="G14" s="22">
        <f>E14-Лист1!E7</f>
        <v>1288</v>
      </c>
      <c r="H14" s="23">
        <f>E14-Лист1!F7</f>
        <v>1270</v>
      </c>
      <c r="I14" s="3">
        <f t="shared" si="0"/>
        <v>1284.3333333333333</v>
      </c>
      <c r="N14" s="4"/>
      <c r="O14" s="5"/>
      <c r="P14" s="5"/>
      <c r="Q14" s="5"/>
      <c r="R14" s="5"/>
    </row>
    <row r="15" spans="1:18" ht="11.25" customHeight="1">
      <c r="A15" s="36" t="s">
        <v>11</v>
      </c>
      <c r="B15" s="37"/>
      <c r="C15" s="37"/>
      <c r="D15" s="26" t="s">
        <v>4</v>
      </c>
      <c r="E15" s="27">
        <v>1600</v>
      </c>
      <c r="F15" s="22">
        <f>E15-Лист1!D8</f>
        <v>1277</v>
      </c>
      <c r="G15" s="22">
        <f>E15-Лист1!E8</f>
        <v>1320</v>
      </c>
      <c r="H15" s="23">
        <f>E15-Лист1!F8</f>
        <v>1282.6315789473683</v>
      </c>
      <c r="I15" s="3">
        <f t="shared" si="0"/>
        <v>1293.2105263157894</v>
      </c>
      <c r="N15" s="4"/>
      <c r="O15" s="5"/>
      <c r="P15" s="5"/>
      <c r="Q15" s="5"/>
      <c r="R15" s="5"/>
    </row>
    <row r="16" spans="1:18" ht="11.25" customHeight="1">
      <c r="A16" s="38" t="s">
        <v>14</v>
      </c>
      <c r="B16" s="39"/>
      <c r="C16" s="40"/>
      <c r="D16" s="26" t="s">
        <v>4</v>
      </c>
      <c r="E16" s="22">
        <v>1359</v>
      </c>
      <c r="F16" s="22">
        <f>E16-Лист1!D9</f>
        <v>788</v>
      </c>
      <c r="G16" s="22">
        <f>E16-Лист1!E9</f>
        <v>773</v>
      </c>
      <c r="H16" s="23">
        <f>E16-Лист1!F9</f>
        <v>750.0526315789473</v>
      </c>
      <c r="I16" s="3">
        <f t="shared" si="0"/>
        <v>770.3508771929825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4" t="s">
        <v>20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s="6" customFormat="1" ht="18">
      <c r="C20" s="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3" t="s">
        <v>1</v>
      </c>
      <c r="E22" s="16"/>
      <c r="F22" s="43" t="str">
        <f>F6</f>
        <v>Резервируемая мощность,   на 01.10.21</v>
      </c>
      <c r="G22" s="43" t="str">
        <f>G6</f>
        <v>Резервируемая мощность,   на 01.11.21</v>
      </c>
      <c r="H22" s="43" t="str">
        <f>H6</f>
        <v>Резервируемая мощность,   на 01.12.21</v>
      </c>
      <c r="I22" s="43" t="str">
        <f>I6</f>
        <v>Средняя резервируемая мощность, за 4 кв 2021г   </v>
      </c>
    </row>
    <row r="23" spans="3:9" s="6" customFormat="1" ht="43.5" customHeight="1">
      <c r="C23" s="11"/>
      <c r="D23" s="44"/>
      <c r="E23" s="17"/>
      <c r="F23" s="44"/>
      <c r="G23" s="53"/>
      <c r="H23" s="53"/>
      <c r="I23" s="53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9952</v>
      </c>
      <c r="G25" s="3">
        <f>SUM(G9:G16)</f>
        <v>9922</v>
      </c>
      <c r="H25" s="3">
        <f>SUM(H9:H16)</f>
        <v>9766.631578947367</v>
      </c>
      <c r="I25" s="3">
        <f>SUM(I9:I16)</f>
        <v>9880.210526315788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19" sqref="E19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2"/>
      <c r="B1" s="41"/>
      <c r="C1" s="41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1"/>
      <c r="C2" s="41"/>
      <c r="D2" s="20">
        <v>301</v>
      </c>
      <c r="E2" s="20">
        <v>329</v>
      </c>
      <c r="F2" s="19">
        <f aca="true" t="shared" si="0" ref="F2:F9">(D2+E2)/1.9</f>
        <v>331.57894736842104</v>
      </c>
      <c r="H2" s="18"/>
      <c r="I2" s="30"/>
      <c r="J2" s="30"/>
      <c r="K2" s="31"/>
      <c r="L2" s="31"/>
      <c r="M2" s="31"/>
    </row>
    <row r="3" spans="1:13" ht="11.25" customHeight="1">
      <c r="A3" s="36" t="s">
        <v>8</v>
      </c>
      <c r="B3" s="37"/>
      <c r="C3" s="37"/>
      <c r="D3" s="20">
        <v>95</v>
      </c>
      <c r="E3" s="20">
        <v>99</v>
      </c>
      <c r="F3" s="19">
        <f t="shared" si="0"/>
        <v>102.10526315789474</v>
      </c>
      <c r="H3" s="18"/>
      <c r="I3" s="30"/>
      <c r="J3" s="30"/>
      <c r="K3" s="31"/>
      <c r="L3" s="31"/>
      <c r="M3" s="31"/>
    </row>
    <row r="4" spans="1:13" ht="11.25" customHeight="1">
      <c r="A4" s="36" t="s">
        <v>9</v>
      </c>
      <c r="B4" s="37"/>
      <c r="C4" s="37"/>
      <c r="D4" s="20">
        <v>587</v>
      </c>
      <c r="E4" s="20">
        <v>603</v>
      </c>
      <c r="F4" s="19">
        <f t="shared" si="0"/>
        <v>626.3157894736843</v>
      </c>
      <c r="H4" s="18"/>
      <c r="I4" s="30"/>
      <c r="J4" s="30"/>
      <c r="K4" s="31"/>
      <c r="L4" s="31"/>
      <c r="M4" s="31"/>
    </row>
    <row r="5" spans="1:13" ht="11.25">
      <c r="A5" s="36" t="s">
        <v>12</v>
      </c>
      <c r="B5" s="37"/>
      <c r="C5" s="37"/>
      <c r="D5" s="21">
        <v>940</v>
      </c>
      <c r="E5" s="20">
        <v>943</v>
      </c>
      <c r="F5" s="19">
        <f t="shared" si="0"/>
        <v>991.0526315789474</v>
      </c>
      <c r="I5" s="30"/>
      <c r="J5" s="30"/>
      <c r="K5" s="32"/>
      <c r="L5" s="31"/>
      <c r="M5" s="31"/>
    </row>
    <row r="6" spans="1:13" ht="11.25">
      <c r="A6" s="36" t="s">
        <v>13</v>
      </c>
      <c r="B6" s="37"/>
      <c r="C6" s="37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33" t="s">
        <v>10</v>
      </c>
      <c r="B7" s="34"/>
      <c r="C7" s="35"/>
      <c r="D7" s="21">
        <v>405</v>
      </c>
      <c r="E7" s="20">
        <v>412</v>
      </c>
      <c r="F7" s="19">
        <f t="shared" si="0"/>
        <v>430</v>
      </c>
      <c r="I7" s="30"/>
      <c r="J7" s="30"/>
      <c r="K7" s="32"/>
      <c r="L7" s="31"/>
      <c r="M7" s="31"/>
    </row>
    <row r="8" spans="1:13" ht="11.25">
      <c r="A8" s="36" t="s">
        <v>11</v>
      </c>
      <c r="B8" s="37"/>
      <c r="C8" s="37"/>
      <c r="D8" s="21">
        <v>323</v>
      </c>
      <c r="E8" s="20">
        <v>280</v>
      </c>
      <c r="F8" s="19">
        <f t="shared" si="0"/>
        <v>317.3684210526316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571</v>
      </c>
      <c r="E9" s="20">
        <v>586</v>
      </c>
      <c r="F9" s="19">
        <f t="shared" si="0"/>
        <v>608.9473684210527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2021-12-29T06:33:29Z</dcterms:modified>
  <cp:category/>
  <cp:version/>
  <cp:contentType/>
  <cp:contentStatus/>
</cp:coreProperties>
</file>