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8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<sst xmlns="http://schemas.openxmlformats.org/spreadsheetml/2006/main" count="353" uniqueCount="141">
  <si>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</si>
  <si>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</si>
  <si>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</si>
  <si>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</si>
  <si>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</si>
  <si>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</si>
  <si>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</si>
  <si>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</si>
  <si>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</si>
  <si>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</si>
  <si>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</si>
  <si>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</si>
  <si>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</si>
  <si>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</si>
  <si>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</si>
  <si>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</si>
  <si>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</si>
  <si>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</si>
  <si>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</si>
  <si>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</si>
  <si>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</si>
  <si>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</si>
  <si>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</si>
  <si>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</si>
  <si>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</si>
  <si>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</si>
  <si>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</si>
  <si>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</si>
  <si>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</si>
  <si>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</si>
  <si>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2021 года.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</si>
  <si>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</si>
  <si>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</si>
  <si>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</si>
  <si>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</si>
  <si>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</si>
  <si>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</si>
  <si>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</si>
  <si>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</si>
  <si>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</si>
  <si>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</si>
  <si>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</si>
  <si>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выполненных тех. присоединений за 2021 год</t>
  </si>
  <si>
    <t>Количество заключенных договоров на технологическое присоединение за 2021 год</t>
  </si>
  <si>
    <t>Количество аннулированных заявок на тех. присоединение за 2021 год</t>
  </si>
  <si>
    <t>Количество поданных заявок на тех. присоединение за 2021 год</t>
  </si>
  <si>
    <t>дополнительная мощность на индивидуальный жилой дом по проезду Академическому, д. 12, кадастровый номер участка 10:01:0120101:524. Ранее выданы ТУ-88-Н от 29.03.2018</t>
  </si>
  <si>
    <t>индивидуальный жилой дом в районе ул. Р.Рождественского, кадастровый номер участка 10:01:0100119:46</t>
  </si>
  <si>
    <t>индивидуальный жилой дом в районе ул. Р.Рождественского, кадастровый номер участка 10:01:0100119:72</t>
  </si>
  <si>
    <t>дополнительная мощность на индивидуальный жилой дом по Стрелковому проезду, д. 9, кадастровый номер участка 10:01:0100119:67. Ранее выданы ТУ-45-В от 20.07.2018г.</t>
  </si>
  <si>
    <t>индивидуальный дачный дом по ул. Светлой в Прионежском районе, ур. Лососинное, кадастровый номер участка 10:20:0064707:601</t>
  </si>
  <si>
    <t>дополнительная мощность на индивидуальный жилой дом по ул. Усадебной, 28, кадастрвоый номер участка 10:01:0160105:432. Ранее выданы ТУ-305-Н от 01.11.2017</t>
  </si>
  <si>
    <t>индивидуальный жилой дом в районе ул. Университетской, кадастровый номер участка 10:01:0120101:7692</t>
  </si>
  <si>
    <t>дополнительная мощность на индивидуальный жилой дом по Учебному пр., д. 8, кадастровый номер участка 10:01:0120101:5173. Ранее выданы ТУ-61-Н от 18.07.2019</t>
  </si>
  <si>
    <t>индивидуальный жилой дом по пр. Научному, кадастровый номер участка 10:01:0120101:7700</t>
  </si>
  <si>
    <t>индивидуальный жилой дом в районе ул. Р.Рождественского, на пересечении Стрелкового и Оружейного пр., кадастровый номер участка 10:01:0100119:21</t>
  </si>
  <si>
    <t>дополнительная мощность на индивидуальный жилой дом по Тарханному проезду, д.4, кадастровый номер участка 10:01:0050165:68. Ранее выданы ТУ-75-Н от 08.08.2019</t>
  </si>
  <si>
    <t>жилой дом в ур. Лососинное, ДНТ"Радужный", ул. Малиновая, кадастровый номер участка 10:20:0064701:862</t>
  </si>
  <si>
    <t>дополнительная мощность на нежилое помещение №1А по ул. Кемской, 19 (площадь 208,5 кв.м). Ранее присоединено 5,6 кВт</t>
  </si>
  <si>
    <t>индивидуальный жилой дом в районе ул. Р.Рождественского, по Стрелковому пр., кадастровый номер участка 10:01:0100119:108</t>
  </si>
  <si>
    <t>жилой дом по Академическому проезду, кадастровый номер участка 10:01:0120101:7690</t>
  </si>
  <si>
    <t>индивидуальный жилой дом в жилом районе Кукковка-III, по ул. Серебристой, кадастровый номер участка 10:01:0160104:104</t>
  </si>
  <si>
    <t>инидивидуальный жилой дом в районе ул. Алексея Фофанова в жилом районе Кукковка-III, кадастровый номер участка 10:01:0160104:470</t>
  </si>
  <si>
    <t>индивидуальный жилой дом по ул. Солнечной, кадастровый номер участка 10:01:0120101:7639</t>
  </si>
  <si>
    <t>индивидуальный жилой дом по ул. Лиственной, кадастровый номер участка 10:01:0160104:176</t>
  </si>
  <si>
    <t>индивидуальный жилой дом в районе ул. Р.Рождественского, кадастровый номер участка 10:01:0100119:208</t>
  </si>
  <si>
    <t>индивидуальный жилой дом в районе ул. Р.Рождественского, по Стрелковому пр., кадастровый номер участка 10:01:0100119:57</t>
  </si>
  <si>
    <t>индивидуальный жилой дом в районе ул. Р.Рождественского, на пересечении  Стрелкового пр. и Александровского пр., кадастровый номер участка 10:01:0100119:322</t>
  </si>
  <si>
    <t>индивидуальный жилой дом в районе ул. Сулажгорского кирпичного завода, проезд Кирпичный, д. 2, кадастровый номер участка 10:01:0220116:96</t>
  </si>
  <si>
    <t>индивидуальный жилой дом в районе ул. Р.Рождественского, по Оружейному пр., кадастровый номер участка 10:01:0100119:38</t>
  </si>
  <si>
    <t>индивидуальный дачный дом в Прионежском районе, ур. Лососинное, кадастровый номер участка 10:20:0064701:597</t>
  </si>
  <si>
    <t>индивидуальный жилой дом в районе ул. Усадебной, по 1-му Радиальному пр., кадастровый номер участка 10:01:0160105:334</t>
  </si>
  <si>
    <t>дополнительная мощность на индивидуальный жилой дом в районе ул. Р.Рождественского, на пересечении Стрелкового и Оружейного проездов, кадастровый номер участка 10:01:0100119:96. Ранее выданы ТУ-55-В от 07.08.2018г.</t>
  </si>
  <si>
    <t>индивидуальный жилой дом в районе ул. Р.Рождественского, по Стрелковому пр., кадастровый номер участка 10:01:0100119:30</t>
  </si>
  <si>
    <t>дополнительная мощность на индивидуальный жилой дом по Лахденпохскому проезду в жилом районе Кукковка-III, кадастровый номер участка 10:01:0160104:357</t>
  </si>
  <si>
    <t>дополнительная мощность на индивидуальный жилой дом по ул. Л.Тумановой, 11а, кадастровый номер участка 10:01:0050165:102. Ранее выданы ТУ-6-Н от 05.02.2019</t>
  </si>
  <si>
    <t>индивидуальный жилой дом в районе ул. Сулажгорского кирпичного завода, по Запрудному проезду, кадастровый номер участка 10:01:0220102:13</t>
  </si>
  <si>
    <t>дополнительная мощность на индивидуальный дачный дом в урочище Лососинное, кадастровый номер участка 10:20:0064701:579. Ранее выданы ТУ-121-Н от 20.06.2017</t>
  </si>
  <si>
    <t>индивидуальный жилой дом в районе ул. Р.Рождественского, по Севастопольскому пр., кадастровый номер участка 10:01:0100119:941</t>
  </si>
  <si>
    <t>временное элекроснабжение на период строительства индивидуального жилого дома в районе ул. Р.Рождественского, по Стрелковому пр., кадастровый номер участка 10:01:0100119:57. Постоянные ТУ-11-Н от 03.03.2021</t>
  </si>
  <si>
    <t>4  месяца</t>
  </si>
  <si>
    <t>15 раб. дней</t>
  </si>
  <si>
    <t>индивидуальный жилой дом в районе ул. Р.Рождественского, кадастровый номер участка 10:01:0100119:138</t>
  </si>
  <si>
    <t>индивидуальный жилой дом в районе ул. Серебристой, по Вересковому пр., кадастровый номер участка 10:01:0160104:136</t>
  </si>
  <si>
    <t>временное электроснабжение антенно-мачтового сооружения сотовой связи в районе ул. Логмозерской, кадастровый номер квартала 10:01:0050159</t>
  </si>
  <si>
    <t>индивидуальный жилой дом в районе ул. Р.Рождественского, по 2-му Военному пр., кадастровый номер участка 10:01:0100119:201</t>
  </si>
  <si>
    <t>здание склада-ангара (площадь 370,5 кв.м.) в Южной промзоне, кадастровый номер участка 10:01:170129:032</t>
  </si>
  <si>
    <t>индивидуальный жилой дом по 3-му Радужному проезду, кадастровый номер участка 10:01:0100128:24</t>
  </si>
  <si>
    <t>индивидуальный садовый дом в Прионежском районе, ур. Лососинное, кадастровый номер участка 10:20:0064701:670</t>
  </si>
  <si>
    <t>дополнительная мощность на жилой дом в Прионежском районе, урочище Лососинное, д. 12, кадастровый номер участка 10:20:0064701:162</t>
  </si>
  <si>
    <t>многоквартирные жилые дома со встроенными помещениями общественного назначения в районе ул. Лермонтова, кадастровый номер участка 10:01:0140151:165</t>
  </si>
  <si>
    <t>многоэтажный жилой дом по ул. Лермонтова, на пересечении с ул. Чехова, кадастровый номер участка 10:01:00140152:142</t>
  </si>
  <si>
    <t>жилой дом по Академическому проезду, кадастровый номер участка 10:01:0120101:115</t>
  </si>
  <si>
    <t>индивидуальный жилой дом в районе ул. Р.Рождественского, по 1-му Военному пр., кадастровый номер участка 10:01:0100119:230</t>
  </si>
  <si>
    <t>дополнительная мощность на индивидуальный жилой дом по пер. Глинки, д. 5, кадастровый номер участка 10:01:0140177:65. Ранее выданы ТУ-708-Н от 2004г.</t>
  </si>
  <si>
    <t>индивидуальный жилой дом в районе ул. Усадебной, кадастровый номер участка 10:01:0160105:248</t>
  </si>
  <si>
    <t>дополнительная мощность на индивидуальный жилой дом по Тарханному пр., д.6, кадастровый номер участка 10:01:0050165:69. Ранее выданы ТУ-23-Н от 02.03.2020, ТУ-119-Н от 15.09.2020</t>
  </si>
  <si>
    <t>индивидуальный жилой дом в районе ул. Университетской, по проезду Геологов, кадастровый номер участка 10:01:0120101:584</t>
  </si>
  <si>
    <t>индивидуальный жилой дом в районе ул. Р.Рождественского, по 2-му Военному пр., кадастровый номер участка 10:01:0100119:227</t>
  </si>
  <si>
    <t>индивидуальный жилой дом в районе ул. Усадебной и 1-го Усадебного пр., кадастровый номер участка 10:01:0160105:150</t>
  </si>
  <si>
    <t>1 год</t>
  </si>
  <si>
    <t>объект инфраструктуры в ур. Лососинное, кадастровый номер участка 10:20:0064701:516</t>
  </si>
  <si>
    <t>дополнительная мощность на индивидуальный жилой дом по Соловецкому проезду, д. 8, в жилом районе Кукковка, кадастровый номер участка 10:01:0160104:418. Ранее выданы ТУ-64-Н от 28.03.2019г.</t>
  </si>
  <si>
    <t>индивидуальный жилой дом по ул. Алексея Фофанова в жилом районе Кукковка-III, кадастровый номер участка 10:01:0160104:469</t>
  </si>
  <si>
    <t>индивидуальный жилой дом в жилом районе "Кукковка-III", в районе ул. Серебристой, кадастровый номер участка 10:01:0160104:116</t>
  </si>
  <si>
    <t>индивидуальный жилой дом в жилом районе ул. Рождественского, кадастровый номер участка 10:01:0100119:203</t>
  </si>
  <si>
    <t>индивидуальный жилой дом по проезду Энергетиков, д. 26, кадастровый номер участка 10:01:0050165:17</t>
  </si>
  <si>
    <t>индивидуальный жилой дом по проезду Энергетиков, д. 24, кадастровый номер участка 10:01:0050165:15</t>
  </si>
  <si>
    <t>индивидуальный жилой дом в районе ул. Р.Рождественского, по Александровскому проезду, кадстровый номер участка 10:01:0100119:45</t>
  </si>
  <si>
    <t>индивидуальный жилой дом в районе ул. Р.Рождественского, по Александровскому проезду, кадстровый номер участка 10:01:0100119:75</t>
  </si>
  <si>
    <t>индивидуальный жилой дом в районе ул. Р.Рождественского, кадастровый номер участка 10:01:0100119:41</t>
  </si>
  <si>
    <t>индивидуальный жилой дом в районе ул. Р.Рождественского, кадастровый номер участка 10:01:0100119:126</t>
  </si>
  <si>
    <t>физкультурно-оздоровительный комплекс в районе пересечения ул. Халтурина и Суоярвского шоссе, кадастровый номер участка 10:01:0200145:318</t>
  </si>
  <si>
    <t>временное электроснабжение на период строительства физкультурно-оздоровительного комплекс в районе пересечения ул. Халтурина и Суоярвского шоссе, кадастровый номер участка 10:01:0200145:318</t>
  </si>
  <si>
    <t>индивидуальный жилой дом в жилом районе "Кукковка-3", ТИЗ "Усадьба", по 1-му Усадебному пр.,кадастровый номер участка 10:01:0160105:158</t>
  </si>
  <si>
    <t>индивидуальный жилой дом в районе ул. Лиственной жилого района "Кукковка-III", кадастровый номер участка 10:01:0160104:77</t>
  </si>
  <si>
    <t>индивидуальный жилой дом в районе ул. Р.Рождественского, кадастровый номер участка 10:01:0100119:405</t>
  </si>
  <si>
    <t>дополнительная мощность на индивидуальный жилой дом по ул. Усадебной, д. 47, в жилом районе Кукковка-III, кадастровый номер участка 10:01:0160105:257. Ранее выданы ТУ-36-Н от 13.05.2019г.</t>
  </si>
  <si>
    <t>индивидуальный жилой дом в районе ул. Р.Рождественского, по ул. Генерала Гореленко, кадастровый номер участка 10:01:0100119:397</t>
  </si>
  <si>
    <t>30 рабочих дней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</si>
  <si>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</si>
  <si>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в районе ул. Р.Рождественского, по Стрелковому пр., кадастровый номер участка 10:01:0100119:936</t>
  </si>
  <si>
    <t>индивидуальный жилой дом в районе ул. Р.Рождественского, по Стрелковому пр., кадастровый номер участка 10:01:0100119:935</t>
  </si>
  <si>
    <t>индивидуальный жилой дом в районе ул. Р.Рождественского, по Стрелковому пр., кадастровый номер участка 10:01:0100119:934</t>
  </si>
  <si>
    <t>индивидуальный жилой дом в районе ул. Р.Рождественского, кадастровый номер участка 10:01:0100119:377</t>
  </si>
  <si>
    <t>индивидуальный жилой дом по ул. Федора Тимоскайнена, кадастровый номер участка 10:01:0050132:117</t>
  </si>
  <si>
    <t>блок-секция №1 блокированного жилого дома по ул. Университетской, кадастровый номер участка 10:01:0120101:7741</t>
  </si>
  <si>
    <t>блок-секция №2 блокированного жилого дома по ул. Университетской, кадастровый номер участка 10:01:0120101:7742</t>
  </si>
  <si>
    <t>блок-секция №3 блокированного жилого дома по ул. Университетской, кадастровый номер участка 10:01:0120101:7743</t>
  </si>
  <si>
    <t>блок-секция №4 блокированного жилого дома по ул. Университетской, кадастровый номер участка 10:01:0120101:7744</t>
  </si>
  <si>
    <t>дополнительная мощность на индивидуальный жилой дом по 3-му Усадебному проезду, ТИЗ "Усадьба", кадастровый номер участка 10:01:0160105:206. Ранее выданы ТУ-182-Н от 28.07.2015г.</t>
  </si>
  <si>
    <t>дополнительная мощность на индивидуальный жилой дом по Песчаному пр., кадастровый номер участка 10:01:0050165:79. Ранее выданы ТУ-91-Н от 18.08.2020г.</t>
  </si>
  <si>
    <t>дополнительная мощность на индивидуальный жилой дом по ул. 9-го Января, д. 74, кадастровый номер участка 10:01:0050132:9</t>
  </si>
  <si>
    <t>индивидуальный жилой дом по ул. Серебристой, д. 24,  кадастровый номер участка 10:01:0160104:806</t>
  </si>
  <si>
    <t>индивиуальный жилой дом по 1-му Сайнаволокскому пер., д. 1, кадастровый номер участка 10:01:0180112:426</t>
  </si>
  <si>
    <t>индивидуальный жилой дом в районе ул. Р.Рождественского, на пересечении пр. Военного и Александровского, кадастровый номер участка 10:01:0100119:22</t>
  </si>
  <si>
    <t>индивидуальный жилой дом в районе ул. Р.Рождественского, кадастровый номер участка 10:01:0100119:398</t>
  </si>
  <si>
    <t>индивидуальный жилой дом в районе ул. Борнаволокской, по пр. Сосновецкому, кадастровый номер участка 10:01:0050166:24</t>
  </si>
  <si>
    <t>дополнительная мощность на индивидуальный жилой дом по 3-му Радужному проезду, д.13, кадастровый номер участка 10:01:0100130:16</t>
  </si>
  <si>
    <t>индивидуальный жилой дом в районе ул. Сулажгорского кирпичного завода, кадастровый номер участка 10:01:0220116:62</t>
  </si>
  <si>
    <t>индивидуальный жилой дом в районе ул. Р.Рождественского, по Военному пр., кадастровый номер участка 10:01:0100119:48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</si>
</sst>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14" fontId="36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76;&#1077;&#1085;&#1080;&#1103;%20&#1086;%20&#1079;&#1072;&#1103;&#1074;&#1082;&#1072;&#1093;%20&#1080;%20&#1076;&#1086;&#1075;&#1086;&#1074;&#1086;&#1088;&#1072;&#1093;%20&#1079;&#1072;%20&#1080;&#1102;&#1085;&#1100;%202021%20&#1040;&#1054;%20&#1054;&#1056;&#1069;&#1057;-&#1055;&#1077;&#1090;&#1088;&#1086;&#1079;&#1072;&#1074;&#1086;&#1076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  <sheetName val="кол-во закл. договоров "/>
      <sheetName val="выполненные тех. присоед."/>
      <sheetName val="дог. январь"/>
      <sheetName val="дог. февраль"/>
      <sheetName val="дог. март"/>
      <sheetName val="дог. апрель"/>
      <sheetName val="дог. май"/>
      <sheetName val="дог. июнь"/>
      <sheetName val="дог. июль"/>
      <sheetName val="дог. август"/>
      <sheetName val="дог. сентябрь"/>
      <sheetName val="дог. октябрь"/>
      <sheetName val="дог. ноябрь"/>
      <sheetName val="дог. декабрь"/>
    </sheetNames>
    <sheetDataSet>
      <sheetData sheetId="1">
        <row r="9">
          <cell r="B9">
            <v>11</v>
          </cell>
          <cell r="C9">
            <v>216.86</v>
          </cell>
          <cell r="D9">
            <v>533538.4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25" sqref="B25:E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4" t="s">
        <v>45</v>
      </c>
      <c r="B2" s="124"/>
      <c r="C2" s="124"/>
      <c r="D2" s="124"/>
      <c r="E2" s="124"/>
      <c r="F2" s="124"/>
      <c r="G2" s="124"/>
    </row>
    <row r="3" spans="1:7" ht="12.75">
      <c r="A3" s="125" t="s">
        <v>4</v>
      </c>
      <c r="B3" s="126" t="s">
        <v>0</v>
      </c>
      <c r="C3" s="126"/>
      <c r="D3" s="126" t="s">
        <v>3</v>
      </c>
      <c r="E3" s="126"/>
      <c r="F3" s="126" t="s">
        <v>11</v>
      </c>
      <c r="G3" s="126"/>
    </row>
    <row r="4" spans="1:7" ht="38.25" customHeight="1">
      <c r="A4" s="125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3</v>
      </c>
      <c r="C5" s="49">
        <v>75</v>
      </c>
      <c r="D5" s="49">
        <v>0</v>
      </c>
      <c r="E5" s="49">
        <v>0</v>
      </c>
      <c r="F5" s="49">
        <f>B5+D5</f>
        <v>3</v>
      </c>
      <c r="G5" s="49">
        <f>C5+E5</f>
        <v>75</v>
      </c>
    </row>
    <row r="6" spans="1:7" ht="12.75">
      <c r="A6" s="50" t="s">
        <v>6</v>
      </c>
      <c r="B6" s="49">
        <v>11</v>
      </c>
      <c r="C6" s="49">
        <v>315</v>
      </c>
      <c r="D6" s="49">
        <v>0</v>
      </c>
      <c r="E6" s="49">
        <v>0</v>
      </c>
      <c r="F6" s="49">
        <f aca="true" t="shared" si="0" ref="F6:F16">B6+D6</f>
        <v>11</v>
      </c>
      <c r="G6" s="49">
        <f aca="true" t="shared" si="1" ref="G6:G16">C6+E6</f>
        <v>315</v>
      </c>
    </row>
    <row r="7" spans="1:7" ht="12.75">
      <c r="A7" s="50" t="s">
        <v>7</v>
      </c>
      <c r="B7" s="49">
        <v>15</v>
      </c>
      <c r="C7" s="49">
        <v>295</v>
      </c>
      <c r="D7" s="49">
        <v>0</v>
      </c>
      <c r="E7" s="49">
        <v>0</v>
      </c>
      <c r="F7" s="49">
        <f t="shared" si="0"/>
        <v>15</v>
      </c>
      <c r="G7" s="49">
        <f t="shared" si="1"/>
        <v>295</v>
      </c>
    </row>
    <row r="8" spans="1:7" ht="12.75">
      <c r="A8" s="50" t="s">
        <v>8</v>
      </c>
      <c r="B8" s="48">
        <v>22</v>
      </c>
      <c r="C8" s="48">
        <v>310</v>
      </c>
      <c r="D8" s="48">
        <v>2</v>
      </c>
      <c r="E8" s="48">
        <v>3490</v>
      </c>
      <c r="F8" s="49">
        <f t="shared" si="0"/>
        <v>24</v>
      </c>
      <c r="G8" s="49">
        <f t="shared" si="1"/>
        <v>3800</v>
      </c>
    </row>
    <row r="9" spans="1:7" ht="12.75">
      <c r="A9" s="50" t="s">
        <v>9</v>
      </c>
      <c r="B9" s="48">
        <v>20</v>
      </c>
      <c r="C9" s="48">
        <v>565</v>
      </c>
      <c r="D9" s="48">
        <v>1</v>
      </c>
      <c r="E9" s="48">
        <v>150</v>
      </c>
      <c r="F9" s="49">
        <f t="shared" si="0"/>
        <v>21</v>
      </c>
      <c r="G9" s="49">
        <f t="shared" si="1"/>
        <v>715</v>
      </c>
    </row>
    <row r="10" spans="1:7" s="29" customFormat="1" ht="12.75">
      <c r="A10" s="50" t="s">
        <v>10</v>
      </c>
      <c r="B10" s="48">
        <v>21</v>
      </c>
      <c r="C10" s="48">
        <v>448.5</v>
      </c>
      <c r="D10" s="48">
        <v>1</v>
      </c>
      <c r="E10" s="48">
        <v>560</v>
      </c>
      <c r="F10" s="49">
        <f t="shared" si="0"/>
        <v>22</v>
      </c>
      <c r="G10" s="49">
        <f t="shared" si="1"/>
        <v>1008.5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2">
        <f t="shared" si="0"/>
        <v>0</v>
      </c>
      <c r="G13" s="102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92</v>
      </c>
      <c r="C17" s="48">
        <f>SUM(C5:C16)</f>
        <v>2008.5</v>
      </c>
      <c r="D17" s="48">
        <f>SUM(D5:D16)</f>
        <v>4</v>
      </c>
      <c r="E17" s="48">
        <f>SUM(E5:E16)</f>
        <v>4200</v>
      </c>
      <c r="F17" s="48">
        <f>B17+D17</f>
        <v>96</v>
      </c>
      <c r="G17" s="48">
        <f>C17+E17</f>
        <v>6208.5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4" t="s">
        <v>44</v>
      </c>
      <c r="B19" s="124"/>
      <c r="C19" s="124"/>
      <c r="D19" s="124"/>
      <c r="E19" s="124"/>
      <c r="F19" s="124"/>
      <c r="G19" s="124"/>
      <c r="H19" s="29"/>
    </row>
    <row r="20" spans="1:8" ht="12.75">
      <c r="A20" s="121" t="s">
        <v>4</v>
      </c>
      <c r="B20" s="123" t="s">
        <v>0</v>
      </c>
      <c r="C20" s="123"/>
      <c r="D20" s="123" t="s">
        <v>3</v>
      </c>
      <c r="E20" s="123"/>
      <c r="F20" s="123" t="s">
        <v>11</v>
      </c>
      <c r="G20" s="123"/>
      <c r="H20" s="29"/>
    </row>
    <row r="21" spans="1:8" ht="25.5">
      <c r="A21" s="122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30</v>
      </c>
      <c r="D22" s="26">
        <v>0</v>
      </c>
      <c r="E22" s="26">
        <v>0</v>
      </c>
      <c r="F22" s="26">
        <f>B22+D22</f>
        <v>1</v>
      </c>
      <c r="G22" s="26">
        <f>C22+E22</f>
        <v>30</v>
      </c>
      <c r="H22" s="29"/>
    </row>
    <row r="23" spans="1:8" ht="12.75">
      <c r="A23" s="25" t="s">
        <v>6</v>
      </c>
      <c r="B23" s="26">
        <v>3</v>
      </c>
      <c r="C23" s="26">
        <v>50</v>
      </c>
      <c r="D23" s="26">
        <v>0</v>
      </c>
      <c r="E23" s="26">
        <v>0</v>
      </c>
      <c r="F23" s="26">
        <f>B23+D23</f>
        <v>3</v>
      </c>
      <c r="G23" s="26">
        <f aca="true" t="shared" si="2" ref="G23:G32">C23+E23</f>
        <v>50</v>
      </c>
      <c r="H23" s="29"/>
    </row>
    <row r="24" spans="1:8" ht="12.75">
      <c r="A24" s="25" t="s">
        <v>7</v>
      </c>
      <c r="B24" s="26">
        <v>1</v>
      </c>
      <c r="C24" s="26">
        <v>150</v>
      </c>
      <c r="D24" s="26">
        <v>0</v>
      </c>
      <c r="E24" s="26">
        <v>0</v>
      </c>
      <c r="F24" s="26">
        <f aca="true" t="shared" si="3" ref="F24:F32">B24+D24</f>
        <v>1</v>
      </c>
      <c r="G24" s="26">
        <f t="shared" si="2"/>
        <v>150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1</v>
      </c>
      <c r="C26" s="25">
        <v>15</v>
      </c>
      <c r="D26" s="25">
        <v>0</v>
      </c>
      <c r="E26" s="25">
        <v>0</v>
      </c>
      <c r="F26" s="26">
        <f t="shared" si="3"/>
        <v>1</v>
      </c>
      <c r="G26" s="26">
        <f t="shared" si="2"/>
        <v>15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6</v>
      </c>
      <c r="C34" s="25">
        <f t="shared" si="4"/>
        <v>245</v>
      </c>
      <c r="D34" s="25">
        <f t="shared" si="4"/>
        <v>0</v>
      </c>
      <c r="E34" s="25">
        <f t="shared" si="4"/>
        <v>0</v>
      </c>
      <c r="F34" s="25">
        <f t="shared" si="4"/>
        <v>6</v>
      </c>
      <c r="G34" s="25">
        <f t="shared" si="4"/>
        <v>245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0" t="s">
        <v>36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109"/>
      <c r="C4" s="80"/>
      <c r="D4" s="63"/>
      <c r="E4" s="63"/>
    </row>
    <row r="5" spans="1:5" ht="12.75">
      <c r="A5" s="34"/>
      <c r="B5" s="109"/>
      <c r="C5" s="80"/>
      <c r="D5" s="63"/>
      <c r="E5" s="63"/>
    </row>
    <row r="6" spans="1:5" ht="12.75">
      <c r="A6" s="34"/>
      <c r="B6" s="109"/>
      <c r="C6" s="80"/>
      <c r="D6" s="63"/>
      <c r="E6" s="63"/>
    </row>
    <row r="7" spans="1:5" ht="12.75">
      <c r="A7" s="34"/>
      <c r="B7" s="109"/>
      <c r="C7" s="80"/>
      <c r="D7" s="63"/>
      <c r="E7" s="63"/>
    </row>
    <row r="8" spans="1:5" ht="12.75">
      <c r="A8" s="34"/>
      <c r="B8" s="109"/>
      <c r="C8" s="80"/>
      <c r="D8" s="63"/>
      <c r="E8" s="63"/>
    </row>
    <row r="9" spans="1:5" ht="12.75">
      <c r="A9" s="34"/>
      <c r="B9" s="109"/>
      <c r="C9" s="80"/>
      <c r="D9" s="63"/>
      <c r="E9" s="63"/>
    </row>
    <row r="10" spans="1:5" ht="12.75">
      <c r="A10" s="34"/>
      <c r="B10" s="109"/>
      <c r="C10" s="80"/>
      <c r="D10" s="63"/>
      <c r="E10" s="63"/>
    </row>
    <row r="11" spans="1:5" ht="12.75">
      <c r="A11" s="34"/>
      <c r="B11" s="109"/>
      <c r="C11" s="80"/>
      <c r="D11" s="63"/>
      <c r="E11" s="63"/>
    </row>
    <row r="12" spans="1:5" ht="12.75">
      <c r="A12" s="34"/>
      <c r="B12" s="109"/>
      <c r="C12" s="80"/>
      <c r="D12" s="63"/>
      <c r="E12" s="63"/>
    </row>
    <row r="13" spans="1:5" ht="12.75">
      <c r="A13" s="34"/>
      <c r="B13" s="110"/>
      <c r="C13" s="86"/>
      <c r="D13" s="111"/>
      <c r="E13" s="63"/>
    </row>
    <row r="14" spans="1:5" ht="12.75">
      <c r="A14" s="34"/>
      <c r="B14" s="110"/>
      <c r="C14" s="86"/>
      <c r="D14" s="111"/>
      <c r="E14" s="63"/>
    </row>
    <row r="15" spans="1:5" ht="12.75">
      <c r="A15" s="34"/>
      <c r="B15" s="110"/>
      <c r="C15" s="86"/>
      <c r="D15" s="112"/>
      <c r="E15" s="63"/>
    </row>
    <row r="16" spans="1:5" ht="12.75">
      <c r="A16" s="34"/>
      <c r="B16" s="110"/>
      <c r="C16" s="86"/>
      <c r="D16" s="112"/>
      <c r="E16" s="63"/>
    </row>
    <row r="17" spans="1:5" ht="12.75">
      <c r="A17" s="34"/>
      <c r="B17" s="110"/>
      <c r="C17" s="86"/>
      <c r="D17" s="112"/>
      <c r="E17" s="63"/>
    </row>
    <row r="18" spans="1:5" ht="12.75">
      <c r="A18" s="34"/>
      <c r="B18" s="110"/>
      <c r="C18" s="86"/>
      <c r="D18" s="112"/>
      <c r="E18" s="63"/>
    </row>
    <row r="19" spans="1:5" ht="12.75">
      <c r="A19" s="34"/>
      <c r="B19" s="110"/>
      <c r="C19" s="86"/>
      <c r="D19" s="112"/>
      <c r="E19" s="63"/>
    </row>
    <row r="20" spans="1:5" ht="12.75">
      <c r="A20" s="34"/>
      <c r="B20" s="110"/>
      <c r="C20" s="86"/>
      <c r="D20" s="112"/>
      <c r="E20" s="63"/>
    </row>
    <row r="21" spans="1:5" ht="12.75">
      <c r="A21" s="34"/>
      <c r="B21" s="110"/>
      <c r="C21" s="86"/>
      <c r="D21" s="112"/>
      <c r="E21" s="63"/>
    </row>
    <row r="22" spans="1:5" ht="12.75">
      <c r="A22" s="34"/>
      <c r="B22" s="110"/>
      <c r="C22" s="86"/>
      <c r="D22" s="112"/>
      <c r="E22" s="63"/>
    </row>
    <row r="23" spans="1:5" ht="12.75">
      <c r="A23" s="34"/>
      <c r="B23" s="110"/>
      <c r="C23" s="80"/>
      <c r="D23" s="113"/>
      <c r="E23" s="91"/>
    </row>
    <row r="24" spans="1:5" ht="12.75">
      <c r="A24" s="34"/>
      <c r="B24" s="110"/>
      <c r="C24" s="86"/>
      <c r="D24" s="112"/>
      <c r="E24" s="63"/>
    </row>
    <row r="25" spans="1:5" ht="12.75">
      <c r="A25" s="34"/>
      <c r="B25" s="110"/>
      <c r="C25" s="86"/>
      <c r="D25" s="112"/>
      <c r="E25" s="63"/>
    </row>
    <row r="26" spans="1:5" ht="12.75">
      <c r="A26" s="34"/>
      <c r="B26" s="92"/>
      <c r="C26" s="94"/>
      <c r="D26" s="95"/>
      <c r="E26" s="81"/>
    </row>
    <row r="27" spans="1:5" ht="12.75">
      <c r="A27" s="34"/>
      <c r="B27" s="92"/>
      <c r="C27" s="94"/>
      <c r="D27" s="95"/>
      <c r="E27" s="81"/>
    </row>
    <row r="28" spans="1:5" ht="12.75">
      <c r="A28" s="34"/>
      <c r="B28" s="82"/>
      <c r="C28" s="94"/>
      <c r="D28" s="95"/>
      <c r="E28" s="81"/>
    </row>
    <row r="29" spans="1:5" ht="12.75">
      <c r="A29" s="34"/>
      <c r="B29" s="82"/>
      <c r="C29" s="94"/>
      <c r="D29" s="95"/>
      <c r="E29" s="81"/>
    </row>
    <row r="30" spans="1:5" ht="12.75">
      <c r="A30" s="34"/>
      <c r="B30" s="82"/>
      <c r="C30" s="79"/>
      <c r="D30" s="95"/>
      <c r="E30" s="81"/>
    </row>
    <row r="31" spans="1:5" ht="12.75">
      <c r="A31" s="34"/>
      <c r="B31" s="82"/>
      <c r="C31" s="94"/>
      <c r="D31" s="95"/>
      <c r="E31" s="81"/>
    </row>
    <row r="32" spans="1:5" ht="12.75">
      <c r="A32" s="34"/>
      <c r="B32" s="82"/>
      <c r="C32" s="79"/>
      <c r="D32" s="95"/>
      <c r="E32" s="81"/>
    </row>
    <row r="33" spans="1:5" ht="12.75">
      <c r="A33" s="34"/>
      <c r="B33" s="82"/>
      <c r="C33" s="94"/>
      <c r="D33" s="95"/>
      <c r="E33" s="81"/>
    </row>
    <row r="34" spans="1:5" ht="12.75">
      <c r="A34" s="34"/>
      <c r="B34" s="82"/>
      <c r="C34" s="94"/>
      <c r="D34" s="95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1" t="s">
        <v>37</v>
      </c>
      <c r="B1" s="131"/>
      <c r="C1" s="131"/>
      <c r="D1" s="131"/>
      <c r="E1" s="131"/>
    </row>
    <row r="3" spans="1:5" ht="36">
      <c r="A3" s="96" t="s">
        <v>19</v>
      </c>
      <c r="B3" s="96" t="s">
        <v>25</v>
      </c>
      <c r="C3" s="96" t="s">
        <v>26</v>
      </c>
      <c r="D3" s="97" t="s">
        <v>27</v>
      </c>
      <c r="E3" s="98" t="s">
        <v>28</v>
      </c>
    </row>
    <row r="4" spans="1:5" ht="12.75">
      <c r="A4" s="99"/>
      <c r="B4" s="110"/>
      <c r="C4" s="86"/>
      <c r="D4" s="112"/>
      <c r="E4" s="63"/>
    </row>
    <row r="5" spans="1:5" ht="12.75">
      <c r="A5" s="99"/>
      <c r="B5" s="110"/>
      <c r="C5" s="86"/>
      <c r="D5" s="112"/>
      <c r="E5" s="63"/>
    </row>
    <row r="6" spans="1:5" ht="12.75">
      <c r="A6" s="99"/>
      <c r="B6" s="110"/>
      <c r="C6" s="86"/>
      <c r="D6" s="112"/>
      <c r="E6" s="63"/>
    </row>
    <row r="7" spans="1:5" ht="12.75">
      <c r="A7" s="99"/>
      <c r="B7" s="110"/>
      <c r="C7" s="86"/>
      <c r="D7" s="112"/>
      <c r="E7" s="63"/>
    </row>
    <row r="8" spans="1:5" ht="12.75">
      <c r="A8" s="99"/>
      <c r="B8" s="110"/>
      <c r="C8" s="86"/>
      <c r="D8" s="112"/>
      <c r="E8" s="63"/>
    </row>
    <row r="9" spans="1:5" ht="12.75">
      <c r="A9" s="99"/>
      <c r="B9" s="110"/>
      <c r="C9" s="86"/>
      <c r="D9" s="112"/>
      <c r="E9" s="63"/>
    </row>
    <row r="10" spans="1:5" ht="12.75">
      <c r="A10" s="99"/>
      <c r="B10" s="110"/>
      <c r="C10" s="86"/>
      <c r="D10" s="112"/>
      <c r="E10" s="63"/>
    </row>
    <row r="11" spans="1:5" ht="12.75">
      <c r="A11" s="99"/>
      <c r="B11" s="110"/>
      <c r="C11" s="86"/>
      <c r="D11" s="112"/>
      <c r="E11" s="63"/>
    </row>
    <row r="12" spans="1:5" ht="12.75">
      <c r="A12" s="99"/>
      <c r="B12" s="110"/>
      <c r="C12" s="86"/>
      <c r="D12" s="112"/>
      <c r="E12" s="63"/>
    </row>
    <row r="13" spans="1:5" ht="12.75">
      <c r="A13" s="99"/>
      <c r="B13" s="110"/>
      <c r="C13" s="86"/>
      <c r="D13" s="112"/>
      <c r="E13" s="63"/>
    </row>
    <row r="14" spans="1:5" ht="12.75">
      <c r="A14" s="99"/>
      <c r="B14" s="84"/>
      <c r="C14" s="86"/>
      <c r="D14" s="112"/>
      <c r="E14" s="63"/>
    </row>
    <row r="15" spans="1:5" ht="12.75">
      <c r="A15" s="99"/>
      <c r="B15" s="84"/>
      <c r="C15" s="86"/>
      <c r="D15" s="112"/>
      <c r="E15" s="63"/>
    </row>
    <row r="16" spans="1:5" ht="12.75">
      <c r="A16" s="99"/>
      <c r="B16" s="84"/>
      <c r="C16" s="86"/>
      <c r="D16" s="112"/>
      <c r="E16" s="63"/>
    </row>
    <row r="17" spans="1:5" ht="12.75">
      <c r="A17" s="99"/>
      <c r="B17" s="84"/>
      <c r="C17" s="86"/>
      <c r="D17" s="112"/>
      <c r="E17" s="63"/>
    </row>
    <row r="18" spans="1:5" ht="12.75">
      <c r="A18" s="99"/>
      <c r="B18" s="84"/>
      <c r="C18" s="86"/>
      <c r="D18" s="112"/>
      <c r="E18" s="63"/>
    </row>
    <row r="19" spans="1:5" ht="12.75">
      <c r="A19" s="99"/>
      <c r="B19" s="84"/>
      <c r="C19" s="86"/>
      <c r="D19" s="112"/>
      <c r="E19" s="63"/>
    </row>
    <row r="20" spans="1:5" ht="12.75">
      <c r="A20" s="99"/>
      <c r="B20" s="84"/>
      <c r="C20" s="86"/>
      <c r="D20" s="112"/>
      <c r="E20" s="63"/>
    </row>
    <row r="21" spans="1:5" ht="12.75">
      <c r="A21" s="99"/>
      <c r="B21" s="82"/>
      <c r="C21" s="86"/>
      <c r="D21" s="95"/>
      <c r="E21" s="91"/>
    </row>
    <row r="22" spans="1:5" ht="12.75">
      <c r="A22" s="99"/>
      <c r="B22" s="82"/>
      <c r="C22" s="86"/>
      <c r="D22" s="95"/>
      <c r="E22" s="91"/>
    </row>
    <row r="23" spans="1:5" ht="12.75">
      <c r="A23" s="99"/>
      <c r="B23" s="101"/>
      <c r="C23" s="80"/>
      <c r="D23" s="100"/>
      <c r="E23" s="91"/>
    </row>
    <row r="24" spans="1:5" ht="12.75">
      <c r="A24" s="99"/>
      <c r="B24" s="82"/>
      <c r="C24" s="86"/>
      <c r="D24" s="95"/>
      <c r="E24" s="91"/>
    </row>
    <row r="25" spans="1:5" ht="12.75">
      <c r="A25" s="99"/>
      <c r="B25" s="93"/>
      <c r="C25" s="86"/>
      <c r="D25" s="63"/>
      <c r="E25" s="91"/>
    </row>
    <row r="26" spans="1:5" ht="12.75">
      <c r="A26" s="99"/>
      <c r="B26" s="83"/>
      <c r="C26" s="86"/>
      <c r="D26" s="63"/>
      <c r="E26" s="91"/>
    </row>
    <row r="27" spans="1:5" ht="12.75">
      <c r="A27" s="99"/>
      <c r="B27" s="83"/>
      <c r="C27" s="86"/>
      <c r="D27" s="83"/>
      <c r="E27" s="91"/>
    </row>
    <row r="28" spans="1:5" ht="12.75">
      <c r="A28" s="99"/>
      <c r="B28" s="83"/>
      <c r="C28" s="86"/>
      <c r="D28" s="83"/>
      <c r="E28" s="91"/>
    </row>
    <row r="29" spans="1:5" ht="12.75">
      <c r="A29" s="99"/>
      <c r="B29" s="83"/>
      <c r="C29" s="86"/>
      <c r="D29" s="83"/>
      <c r="E29" s="91"/>
    </row>
    <row r="30" spans="1:5" ht="12.75">
      <c r="A30" s="99"/>
      <c r="B30" s="84"/>
      <c r="C30" s="86"/>
      <c r="D30" s="83"/>
      <c r="E30" s="91"/>
    </row>
    <row r="31" spans="1:5" ht="12.75">
      <c r="A31" s="99"/>
      <c r="B31" s="84"/>
      <c r="C31" s="86"/>
      <c r="D31" s="83"/>
      <c r="E31" s="91"/>
    </row>
    <row r="32" spans="1:5" ht="12.75">
      <c r="A32" s="99"/>
      <c r="B32" s="84"/>
      <c r="C32" s="86"/>
      <c r="D32" s="83"/>
      <c r="E32" s="91"/>
    </row>
    <row r="33" spans="1:5" ht="12.75">
      <c r="A33" s="99"/>
      <c r="B33" s="84"/>
      <c r="C33" s="86"/>
      <c r="D33" s="83"/>
      <c r="E33" s="91"/>
    </row>
    <row r="34" spans="1:5" ht="12.75">
      <c r="A34" s="99"/>
      <c r="B34" s="84"/>
      <c r="C34" s="86"/>
      <c r="D34" s="74"/>
      <c r="E34" s="91"/>
    </row>
    <row r="35" spans="1:5" ht="12.75">
      <c r="A35" s="99"/>
      <c r="B35" s="84"/>
      <c r="C35" s="86"/>
      <c r="D35" s="83"/>
      <c r="E35" s="91"/>
    </row>
    <row r="36" spans="1:5" ht="12.75">
      <c r="A36" s="99"/>
      <c r="B36" s="84"/>
      <c r="C36" s="86"/>
      <c r="D36" s="83"/>
      <c r="E36" s="91"/>
    </row>
    <row r="37" spans="1:5" ht="12.75">
      <c r="A37" s="99"/>
      <c r="B37" s="84"/>
      <c r="C37" s="86"/>
      <c r="D37" s="83"/>
      <c r="E37" s="91"/>
    </row>
    <row r="38" spans="1:5" ht="12.75">
      <c r="A38" s="99"/>
      <c r="B38" s="84"/>
      <c r="C38" s="86"/>
      <c r="D38" s="83"/>
      <c r="E38" s="91"/>
    </row>
    <row r="39" spans="1:5" ht="12.75">
      <c r="A39" s="99"/>
      <c r="B39" s="84"/>
      <c r="C39" s="86"/>
      <c r="D39" s="83"/>
      <c r="E39" s="91"/>
    </row>
    <row r="40" spans="1:5" ht="12.75">
      <c r="A40" s="99"/>
      <c r="B40" s="84"/>
      <c r="C40" s="86"/>
      <c r="D40" s="83"/>
      <c r="E40" s="91"/>
    </row>
    <row r="41" spans="1:5" ht="12.75">
      <c r="A41" s="99"/>
      <c r="B41" s="84"/>
      <c r="C41" s="86"/>
      <c r="D41" s="83"/>
      <c r="E41" s="91"/>
    </row>
    <row r="42" spans="1:5" ht="12.75">
      <c r="A42" s="99"/>
      <c r="B42" s="84"/>
      <c r="C42" s="86"/>
      <c r="D42" s="83"/>
      <c r="E42" s="91"/>
    </row>
    <row r="43" spans="1:15" ht="12.75">
      <c r="A43" s="99"/>
      <c r="B43" s="84"/>
      <c r="C43" s="86"/>
      <c r="D43" s="83"/>
      <c r="E43" s="91"/>
      <c r="K43" s="130"/>
      <c r="L43" s="130"/>
      <c r="M43" s="130"/>
      <c r="N43" s="130"/>
      <c r="O43" s="130"/>
    </row>
    <row r="44" spans="1:5" ht="12.75">
      <c r="A44" s="99"/>
      <c r="B44" s="84"/>
      <c r="C44" s="86"/>
      <c r="D44" s="83"/>
      <c r="E44" s="91"/>
    </row>
    <row r="45" spans="1:5" ht="12.75">
      <c r="A45" s="99"/>
      <c r="B45" s="84"/>
      <c r="C45" s="86"/>
      <c r="D45" s="83"/>
      <c r="E45" s="91"/>
    </row>
    <row r="46" spans="2:5" ht="12.75">
      <c r="B46" s="84"/>
      <c r="C46" s="86"/>
      <c r="D46" s="83"/>
      <c r="E46" s="91"/>
    </row>
    <row r="47" spans="2:5" ht="12.75">
      <c r="B47" s="84"/>
      <c r="C47" s="86"/>
      <c r="D47" s="83"/>
      <c r="E47" s="91"/>
    </row>
    <row r="48" spans="2:5" ht="12.75">
      <c r="B48" s="84"/>
      <c r="C48" s="86"/>
      <c r="D48" s="83"/>
      <c r="E48" s="91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0" t="s">
        <v>38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2"/>
      <c r="E4" s="63"/>
    </row>
    <row r="5" spans="1:5" ht="12.75">
      <c r="A5" s="59"/>
      <c r="B5" s="77"/>
      <c r="C5" s="86"/>
      <c r="D5" s="112"/>
      <c r="E5" s="63"/>
    </row>
    <row r="6" spans="1:5" ht="12.75">
      <c r="A6" s="59"/>
      <c r="B6" s="84"/>
      <c r="C6" s="86"/>
      <c r="D6" s="112"/>
      <c r="E6" s="63"/>
    </row>
    <row r="7" spans="1:5" ht="12.75">
      <c r="A7" s="59"/>
      <c r="B7" s="84"/>
      <c r="C7" s="86"/>
      <c r="D7" s="63"/>
      <c r="E7" s="63"/>
    </row>
    <row r="8" spans="1:5" ht="12.75">
      <c r="A8" s="59"/>
      <c r="B8" s="84"/>
      <c r="C8" s="86"/>
      <c r="D8" s="112"/>
      <c r="E8" s="63"/>
    </row>
    <row r="9" spans="1:5" ht="12.75">
      <c r="A9" s="59"/>
      <c r="B9" s="84"/>
      <c r="C9" s="86"/>
      <c r="D9" s="112"/>
      <c r="E9" s="63"/>
    </row>
    <row r="10" spans="1:5" ht="12.75">
      <c r="A10" s="59"/>
      <c r="B10" s="84"/>
      <c r="C10" s="86"/>
      <c r="D10" s="112"/>
      <c r="E10" s="63"/>
    </row>
    <row r="11" spans="1:5" ht="12.75">
      <c r="A11" s="59"/>
      <c r="B11" s="84"/>
      <c r="C11" s="86"/>
      <c r="D11" s="112"/>
      <c r="E11" s="63"/>
    </row>
    <row r="12" spans="1:5" ht="12.75">
      <c r="A12" s="59"/>
      <c r="B12" s="84"/>
      <c r="C12" s="86"/>
      <c r="D12" s="112"/>
      <c r="E12" s="63"/>
    </row>
    <row r="13" spans="1:5" ht="12.75">
      <c r="A13" s="59"/>
      <c r="B13" s="84"/>
      <c r="C13" s="86"/>
      <c r="D13" s="112"/>
      <c r="E13" s="63"/>
    </row>
    <row r="14" spans="1:5" ht="12.75">
      <c r="A14" s="59"/>
      <c r="B14" s="84"/>
      <c r="C14" s="86"/>
      <c r="D14" s="112"/>
      <c r="E14" s="63"/>
    </row>
    <row r="15" spans="1:5" ht="12.75">
      <c r="A15" s="59"/>
      <c r="B15" s="84"/>
      <c r="C15" s="86"/>
      <c r="D15" s="112"/>
      <c r="E15" s="63"/>
    </row>
    <row r="16" spans="1:5" ht="12.75">
      <c r="A16" s="59"/>
      <c r="B16" s="110"/>
      <c r="C16" s="86"/>
      <c r="D16" s="112"/>
      <c r="E16" s="63"/>
    </row>
    <row r="17" spans="1:5" ht="12.75">
      <c r="A17" s="59"/>
      <c r="B17" s="110"/>
      <c r="C17" s="86"/>
      <c r="D17" s="112"/>
      <c r="E17" s="63"/>
    </row>
    <row r="18" spans="1:5" ht="12.75">
      <c r="A18" s="59"/>
      <c r="B18" s="110"/>
      <c r="C18" s="86"/>
      <c r="D18" s="112"/>
      <c r="E18" s="63"/>
    </row>
    <row r="19" spans="1:5" ht="12.75">
      <c r="A19" s="59"/>
      <c r="B19" s="110"/>
      <c r="C19" s="86"/>
      <c r="D19" s="112"/>
      <c r="E19" s="63"/>
    </row>
    <row r="20" spans="1:5" ht="12.75">
      <c r="A20" s="59"/>
      <c r="B20" s="110"/>
      <c r="C20" s="86"/>
      <c r="D20" s="112"/>
      <c r="E20" s="63"/>
    </row>
    <row r="21" spans="1:5" ht="12.75">
      <c r="A21" s="59"/>
      <c r="B21" s="110"/>
      <c r="C21" s="86"/>
      <c r="D21" s="112"/>
      <c r="E21" s="63"/>
    </row>
    <row r="22" spans="1:5" ht="12.75">
      <c r="A22" s="59"/>
      <c r="B22" s="84"/>
      <c r="C22" s="86"/>
      <c r="D22" s="100"/>
      <c r="E22" s="91"/>
    </row>
    <row r="23" spans="1:5" ht="12.75">
      <c r="A23" s="59"/>
      <c r="B23" s="84"/>
      <c r="C23" s="86"/>
      <c r="D23" s="95"/>
      <c r="E23" s="91"/>
    </row>
    <row r="24" spans="1:5" ht="12.75">
      <c r="A24" s="59"/>
      <c r="B24" s="84"/>
      <c r="C24" s="86"/>
      <c r="D24" s="95"/>
      <c r="E24" s="91"/>
    </row>
    <row r="25" spans="1:5" ht="12.75">
      <c r="A25" s="59"/>
      <c r="B25" s="84"/>
      <c r="C25" s="86"/>
      <c r="D25" s="95"/>
      <c r="E25" s="91"/>
    </row>
    <row r="26" spans="1:5" ht="12.75">
      <c r="A26" s="59"/>
      <c r="B26" s="84"/>
      <c r="C26" s="86"/>
      <c r="D26" s="95"/>
      <c r="E26" s="91"/>
    </row>
    <row r="27" spans="1:5" ht="12.75">
      <c r="A27" s="59"/>
      <c r="B27" s="84"/>
      <c r="C27" s="86"/>
      <c r="D27" s="95"/>
      <c r="E27" s="91"/>
    </row>
    <row r="28" spans="1:5" ht="12.75">
      <c r="A28" s="59"/>
      <c r="B28" s="84"/>
      <c r="C28" s="86"/>
      <c r="D28" s="95"/>
      <c r="E28" s="91"/>
    </row>
    <row r="29" spans="1:5" ht="12.75">
      <c r="A29" s="59"/>
      <c r="B29" s="84"/>
      <c r="C29" s="86"/>
      <c r="D29" s="95"/>
      <c r="E29" s="91"/>
    </row>
    <row r="30" spans="1:5" ht="12.75">
      <c r="A30" s="59"/>
      <c r="B30" s="84"/>
      <c r="C30" s="86"/>
      <c r="D30" s="95"/>
      <c r="E30" s="91"/>
    </row>
    <row r="31" spans="1:5" ht="12.75">
      <c r="A31" s="59"/>
      <c r="B31" s="84"/>
      <c r="C31" s="86"/>
      <c r="D31" s="95"/>
      <c r="E31" s="91"/>
    </row>
    <row r="32" spans="1:5" ht="12.75">
      <c r="A32" s="59"/>
      <c r="B32" s="84"/>
      <c r="C32" s="86"/>
      <c r="D32" s="95"/>
      <c r="E32" s="91"/>
    </row>
    <row r="33" spans="1:5" ht="12.75">
      <c r="A33" s="59"/>
      <c r="B33" s="84"/>
      <c r="C33" s="86"/>
      <c r="D33" s="95"/>
      <c r="E33" s="91"/>
    </row>
    <row r="34" spans="1:5" ht="12.75">
      <c r="A34" s="59"/>
      <c r="B34" s="84"/>
      <c r="C34" s="86"/>
      <c r="D34" s="95"/>
      <c r="E34" s="91"/>
    </row>
    <row r="35" spans="1:5" ht="12.75">
      <c r="A35" s="59"/>
      <c r="B35" s="84"/>
      <c r="C35" s="86"/>
      <c r="D35" s="95"/>
      <c r="E35" s="91"/>
    </row>
    <row r="36" spans="1:5" ht="12.75">
      <c r="A36" s="59"/>
      <c r="B36" s="84"/>
      <c r="C36" s="86"/>
      <c r="D36" s="95"/>
      <c r="E36" s="91"/>
    </row>
    <row r="37" spans="1:5" ht="12.75">
      <c r="A37" s="59"/>
      <c r="B37" s="84"/>
      <c r="C37" s="86"/>
      <c r="D37" s="95"/>
      <c r="E37" s="91"/>
    </row>
    <row r="38" spans="1:5" ht="12.75">
      <c r="A38" s="59"/>
      <c r="B38" s="83"/>
      <c r="C38" s="86"/>
      <c r="D38" s="63"/>
      <c r="E38" s="91"/>
    </row>
    <row r="39" spans="1:5" ht="12.75">
      <c r="A39" s="59"/>
      <c r="B39" s="83"/>
      <c r="C39" s="86"/>
      <c r="D39" s="95"/>
      <c r="E39" s="91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0"/>
      <c r="M43" s="130"/>
      <c r="N43" s="130"/>
      <c r="O43" s="130"/>
      <c r="P43" s="130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0" t="s">
        <v>39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84"/>
      <c r="C5" s="86"/>
      <c r="D5" s="112"/>
      <c r="E5" s="63"/>
    </row>
    <row r="6" spans="1:5" ht="12.75">
      <c r="A6" s="7"/>
      <c r="B6" s="84"/>
      <c r="C6" s="86"/>
      <c r="D6" s="112"/>
      <c r="E6" s="63"/>
    </row>
    <row r="7" spans="1:5" ht="12.75">
      <c r="A7" s="7"/>
      <c r="B7" s="84"/>
      <c r="C7" s="86"/>
      <c r="D7" s="112"/>
      <c r="E7" s="63"/>
    </row>
    <row r="8" spans="1:5" ht="12.75">
      <c r="A8" s="7"/>
      <c r="B8" s="110"/>
      <c r="C8" s="86"/>
      <c r="D8" s="112"/>
      <c r="E8" s="63"/>
    </row>
    <row r="9" spans="1:5" ht="12.75">
      <c r="A9" s="7"/>
      <c r="B9" s="110"/>
      <c r="C9" s="86"/>
      <c r="D9" s="112"/>
      <c r="E9" s="63"/>
    </row>
    <row r="10" spans="1:5" ht="12.75">
      <c r="A10" s="7"/>
      <c r="B10" s="110"/>
      <c r="C10" s="86"/>
      <c r="D10" s="112"/>
      <c r="E10" s="63"/>
    </row>
    <row r="11" spans="1:5" ht="12.75">
      <c r="A11" s="7"/>
      <c r="B11" s="110"/>
      <c r="C11" s="86"/>
      <c r="D11" s="112"/>
      <c r="E11" s="63"/>
    </row>
    <row r="12" spans="1:5" ht="12.75">
      <c r="A12" s="7"/>
      <c r="B12" s="110"/>
      <c r="C12" s="86"/>
      <c r="D12" s="112"/>
      <c r="E12" s="63"/>
    </row>
    <row r="13" spans="1:5" ht="12.75">
      <c r="A13" s="7"/>
      <c r="B13" s="110"/>
      <c r="C13" s="86"/>
      <c r="D13" s="112"/>
      <c r="E13" s="63"/>
    </row>
    <row r="14" spans="1:5" ht="12.75">
      <c r="A14" s="7"/>
      <c r="B14" s="110"/>
      <c r="C14" s="86"/>
      <c r="D14" s="112"/>
      <c r="E14" s="63"/>
    </row>
    <row r="15" spans="1:5" ht="12.75">
      <c r="A15" s="7"/>
      <c r="B15" s="110"/>
      <c r="C15" s="86"/>
      <c r="D15" s="112"/>
      <c r="E15" s="63"/>
    </row>
    <row r="16" spans="1:5" ht="12.75">
      <c r="A16" s="7"/>
      <c r="B16" s="110"/>
      <c r="C16" s="86"/>
      <c r="D16" s="112"/>
      <c r="E16" s="63"/>
    </row>
    <row r="17" spans="1:5" ht="12.75">
      <c r="A17" s="7"/>
      <c r="B17" s="110"/>
      <c r="C17" s="86"/>
      <c r="D17" s="112"/>
      <c r="E17" s="63"/>
    </row>
    <row r="18" spans="1:5" ht="12.75">
      <c r="A18" s="7"/>
      <c r="B18" s="110"/>
      <c r="C18" s="86"/>
      <c r="D18" s="112"/>
      <c r="E18" s="63"/>
    </row>
    <row r="19" spans="1:5" ht="12.75">
      <c r="A19" s="7"/>
      <c r="B19" s="104"/>
      <c r="C19" s="80"/>
      <c r="D19" s="105"/>
      <c r="E19" s="106"/>
    </row>
    <row r="20" spans="1:5" ht="12.75">
      <c r="A20" s="7"/>
      <c r="B20" s="83"/>
      <c r="C20" s="86"/>
      <c r="D20" s="94"/>
      <c r="E20" s="91"/>
    </row>
    <row r="21" spans="1:5" ht="12.75">
      <c r="A21" s="7"/>
      <c r="B21" s="83"/>
      <c r="C21" s="86"/>
      <c r="D21" s="94"/>
      <c r="E21" s="91"/>
    </row>
    <row r="22" spans="1:5" ht="12.75">
      <c r="A22" s="7"/>
      <c r="B22" s="83"/>
      <c r="C22" s="86"/>
      <c r="D22" s="94"/>
      <c r="E22" s="91"/>
    </row>
    <row r="23" spans="1:5" ht="12.75">
      <c r="A23" s="7"/>
      <c r="B23" s="83"/>
      <c r="C23" s="86"/>
      <c r="D23" s="94"/>
      <c r="E23" s="91"/>
    </row>
    <row r="24" spans="1:5" ht="12.75">
      <c r="A24" s="7"/>
      <c r="B24" s="83"/>
      <c r="C24" s="86"/>
      <c r="D24" s="94"/>
      <c r="E24" s="91"/>
    </row>
    <row r="25" spans="1:5" ht="12.75">
      <c r="A25" s="7"/>
      <c r="B25" s="83"/>
      <c r="C25" s="86"/>
      <c r="D25" s="94"/>
      <c r="E25" s="91"/>
    </row>
    <row r="26" spans="1:5" ht="12.75">
      <c r="A26" s="7"/>
      <c r="B26" s="83"/>
      <c r="C26" s="86"/>
      <c r="D26" s="94"/>
      <c r="E26" s="91"/>
    </row>
    <row r="27" spans="1:5" ht="12.75">
      <c r="A27" s="7"/>
      <c r="B27" s="83"/>
      <c r="C27" s="86"/>
      <c r="D27" s="94"/>
      <c r="E27" s="91"/>
    </row>
    <row r="28" spans="1:5" ht="12.75">
      <c r="A28" s="7"/>
      <c r="B28" s="83"/>
      <c r="C28" s="86"/>
      <c r="D28" s="94"/>
      <c r="E28" s="91"/>
    </row>
    <row r="29" spans="1:5" ht="12.75">
      <c r="A29" s="7"/>
      <c r="B29" s="83"/>
      <c r="C29" s="86"/>
      <c r="D29" s="94"/>
      <c r="E29" s="91"/>
    </row>
    <row r="30" spans="1:5" ht="12.75">
      <c r="A30" s="7"/>
      <c r="B30" s="83"/>
      <c r="C30" s="86"/>
      <c r="D30" s="94"/>
      <c r="E30" s="91"/>
    </row>
    <row r="31" spans="1:5" ht="12.75">
      <c r="A31" s="7"/>
      <c r="B31" s="103"/>
      <c r="C31" s="86"/>
      <c r="D31" s="94"/>
      <c r="E31" s="91"/>
    </row>
    <row r="32" spans="1:5" ht="12.75">
      <c r="A32" s="7"/>
      <c r="B32" s="83"/>
      <c r="C32" s="86"/>
      <c r="D32" s="94"/>
      <c r="E32" s="91"/>
    </row>
    <row r="33" spans="1:5" ht="12.75">
      <c r="A33" s="7"/>
      <c r="B33" s="83"/>
      <c r="C33" s="86"/>
      <c r="D33" s="94"/>
      <c r="E33" s="91"/>
    </row>
    <row r="34" spans="1:5" ht="12.75">
      <c r="A34" s="7"/>
      <c r="B34" s="83"/>
      <c r="C34" s="86"/>
      <c r="D34" s="94"/>
      <c r="E34" s="91"/>
    </row>
    <row r="35" spans="1:5" ht="12.75">
      <c r="A35" s="7"/>
      <c r="B35" s="103"/>
      <c r="C35" s="86"/>
      <c r="D35" s="94"/>
      <c r="E35" s="91"/>
    </row>
    <row r="36" spans="1:5" ht="12.75">
      <c r="A36" s="7"/>
      <c r="B36" s="103"/>
      <c r="C36" s="86"/>
      <c r="D36" s="94"/>
      <c r="E36" s="91"/>
    </row>
    <row r="37" spans="1:5" ht="12.75">
      <c r="A37" s="7"/>
      <c r="B37" s="103"/>
      <c r="C37" s="86"/>
      <c r="D37" s="94"/>
      <c r="E37" s="91"/>
    </row>
    <row r="38" spans="1:5" ht="12.75">
      <c r="A38" s="7"/>
      <c r="B38" s="103"/>
      <c r="C38" s="86"/>
      <c r="D38" s="94"/>
      <c r="E38" s="91"/>
    </row>
    <row r="39" spans="1:5" ht="12.75">
      <c r="A39" s="7"/>
      <c r="B39" s="103"/>
      <c r="C39" s="86"/>
      <c r="D39" s="94"/>
      <c r="E39" s="91"/>
    </row>
    <row r="40" spans="1:5" ht="12.75">
      <c r="A40" s="7"/>
      <c r="B40" s="103"/>
      <c r="C40" s="86"/>
      <c r="D40" s="94"/>
      <c r="E40" s="91"/>
    </row>
    <row r="41" spans="1:5" ht="12.75">
      <c r="A41" s="7"/>
      <c r="B41" s="103"/>
      <c r="C41" s="86"/>
      <c r="D41" s="94"/>
      <c r="E41" s="91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0" t="s">
        <v>40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110"/>
      <c r="C5" s="86"/>
      <c r="D5" s="112"/>
      <c r="E5" s="63"/>
    </row>
    <row r="6" spans="1:5" ht="12.75">
      <c r="A6" s="7"/>
      <c r="B6" s="110"/>
      <c r="C6" s="86"/>
      <c r="D6" s="112"/>
      <c r="E6" s="63"/>
    </row>
    <row r="7" spans="1:5" ht="12.75">
      <c r="A7" s="7"/>
      <c r="B7" s="110"/>
      <c r="C7" s="86"/>
      <c r="D7" s="112"/>
      <c r="E7" s="63"/>
    </row>
    <row r="8" spans="1:5" ht="12.75">
      <c r="A8" s="7"/>
      <c r="B8" s="110"/>
      <c r="C8" s="86"/>
      <c r="D8" s="112"/>
      <c r="E8" s="63"/>
    </row>
    <row r="9" spans="1:5" ht="12.75">
      <c r="A9" s="7"/>
      <c r="B9" s="110"/>
      <c r="C9" s="86"/>
      <c r="D9" s="112"/>
      <c r="E9" s="63"/>
    </row>
    <row r="10" spans="1:5" ht="12.75">
      <c r="A10" s="7"/>
      <c r="B10" s="114"/>
      <c r="C10" s="86"/>
      <c r="D10" s="111"/>
      <c r="E10" s="111"/>
    </row>
    <row r="11" spans="1:5" ht="12.75">
      <c r="A11" s="7"/>
      <c r="B11" s="115"/>
      <c r="C11" s="86"/>
      <c r="D11" s="112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0" t="s">
        <v>41</v>
      </c>
      <c r="B1" s="130"/>
      <c r="C1" s="130"/>
      <c r="D1" s="130"/>
      <c r="E1" s="13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2"/>
      <c r="E4" s="63"/>
    </row>
    <row r="5" spans="1:5" ht="12.75">
      <c r="A5" s="7"/>
      <c r="B5" s="84"/>
      <c r="C5" s="86"/>
      <c r="D5" s="112"/>
      <c r="E5" s="63"/>
    </row>
    <row r="6" spans="1:5" ht="12.75">
      <c r="A6" s="7"/>
      <c r="B6" s="84"/>
      <c r="C6" s="86"/>
      <c r="D6" s="112"/>
      <c r="E6" s="63"/>
    </row>
    <row r="7" spans="1:5" ht="12.75">
      <c r="A7" s="7"/>
      <c r="B7" s="84"/>
      <c r="C7" s="86"/>
      <c r="D7" s="112"/>
      <c r="E7" s="63"/>
    </row>
    <row r="8" spans="1:5" ht="12.75">
      <c r="A8" s="7"/>
      <c r="B8" s="84"/>
      <c r="C8" s="86"/>
      <c r="D8" s="112"/>
      <c r="E8" s="63"/>
    </row>
    <row r="9" spans="1:5" ht="12.75">
      <c r="A9" s="7"/>
      <c r="B9" s="84"/>
      <c r="C9" s="86"/>
      <c r="D9" s="112"/>
      <c r="E9" s="63"/>
    </row>
    <row r="10" spans="1:5" ht="12.75">
      <c r="A10" s="7"/>
      <c r="B10" s="84"/>
      <c r="C10" s="86"/>
      <c r="D10" s="112"/>
      <c r="E10" s="63"/>
    </row>
    <row r="11" spans="1:5" ht="12.75">
      <c r="A11" s="7"/>
      <c r="B11" s="7"/>
      <c r="C11" s="86"/>
      <c r="D11" s="7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4" t="s">
        <v>43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2.75" customHeight="1">
      <c r="A2" s="127" t="s">
        <v>4</v>
      </c>
      <c r="B2" s="129" t="s">
        <v>0</v>
      </c>
      <c r="C2" s="129"/>
      <c r="D2" s="129"/>
      <c r="E2" s="129" t="s">
        <v>3</v>
      </c>
      <c r="F2" s="129"/>
      <c r="G2" s="129"/>
      <c r="H2" s="129" t="s">
        <v>11</v>
      </c>
      <c r="I2" s="129"/>
      <c r="J2" s="129"/>
    </row>
    <row r="3" spans="1:10" ht="38.25">
      <c r="A3" s="12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10</v>
      </c>
      <c r="C4" s="25">
        <v>140</v>
      </c>
      <c r="D4" s="30">
        <f>137354.8+550</f>
        <v>137904.8</v>
      </c>
      <c r="E4" s="25">
        <v>0</v>
      </c>
      <c r="F4" s="25">
        <v>0</v>
      </c>
      <c r="G4" s="30">
        <v>0</v>
      </c>
      <c r="H4" s="25">
        <f aca="true" t="shared" si="0" ref="H4:J8">B4+E4</f>
        <v>10</v>
      </c>
      <c r="I4" s="25">
        <f t="shared" si="0"/>
        <v>140</v>
      </c>
      <c r="J4" s="30">
        <f t="shared" si="0"/>
        <v>137904.8</v>
      </c>
      <c r="M4" s="12"/>
    </row>
    <row r="5" spans="1:10" ht="12.75">
      <c r="A5" s="25" t="s">
        <v>6</v>
      </c>
      <c r="B5" s="25">
        <v>7</v>
      </c>
      <c r="C5" s="25">
        <v>120</v>
      </c>
      <c r="D5" s="30">
        <v>83580.8</v>
      </c>
      <c r="E5" s="25">
        <v>0</v>
      </c>
      <c r="F5" s="25">
        <v>0</v>
      </c>
      <c r="G5" s="30">
        <v>0</v>
      </c>
      <c r="H5" s="25">
        <f t="shared" si="0"/>
        <v>7</v>
      </c>
      <c r="I5" s="25">
        <f t="shared" si="0"/>
        <v>120</v>
      </c>
      <c r="J5" s="30">
        <f t="shared" si="0"/>
        <v>83580.8</v>
      </c>
    </row>
    <row r="6" spans="1:10" ht="12.75">
      <c r="A6" s="25" t="s">
        <v>7</v>
      </c>
      <c r="B6" s="26">
        <f>17+1</f>
        <v>18</v>
      </c>
      <c r="C6" s="26">
        <f>255+15</f>
        <v>270</v>
      </c>
      <c r="D6" s="31">
        <f>266846.8</f>
        <v>266846.8</v>
      </c>
      <c r="E6" s="25">
        <v>0</v>
      </c>
      <c r="F6" s="25">
        <v>0</v>
      </c>
      <c r="G6" s="30">
        <v>0</v>
      </c>
      <c r="H6" s="25">
        <f t="shared" si="0"/>
        <v>18</v>
      </c>
      <c r="I6" s="25">
        <f t="shared" si="0"/>
        <v>270</v>
      </c>
      <c r="J6" s="30">
        <f t="shared" si="0"/>
        <v>266846.8</v>
      </c>
    </row>
    <row r="7" spans="1:13" ht="12.75">
      <c r="A7" s="25" t="s">
        <v>8</v>
      </c>
      <c r="B7" s="25">
        <v>16</v>
      </c>
      <c r="C7" s="25">
        <v>310</v>
      </c>
      <c r="D7" s="30">
        <v>312971.2</v>
      </c>
      <c r="E7" s="25">
        <v>2</v>
      </c>
      <c r="F7" s="25">
        <v>3490</v>
      </c>
      <c r="G7" s="30">
        <v>6207104.63</v>
      </c>
      <c r="H7" s="25">
        <f t="shared" si="0"/>
        <v>18</v>
      </c>
      <c r="I7" s="25">
        <f t="shared" si="0"/>
        <v>3800</v>
      </c>
      <c r="J7" s="30">
        <f t="shared" si="0"/>
        <v>6520075.83</v>
      </c>
      <c r="M7" s="12"/>
    </row>
    <row r="8" spans="1:10" ht="12.75">
      <c r="A8" s="1" t="s">
        <v>9</v>
      </c>
      <c r="B8" s="25">
        <v>18</v>
      </c>
      <c r="C8" s="1">
        <v>485</v>
      </c>
      <c r="D8" s="11">
        <v>474012</v>
      </c>
      <c r="E8" s="1">
        <v>0</v>
      </c>
      <c r="F8" s="1">
        <v>0</v>
      </c>
      <c r="G8" s="11">
        <v>0</v>
      </c>
      <c r="H8" s="25">
        <f t="shared" si="0"/>
        <v>18</v>
      </c>
      <c r="I8" s="25">
        <f t="shared" si="0"/>
        <v>485</v>
      </c>
      <c r="J8" s="30">
        <f t="shared" si="0"/>
        <v>474012</v>
      </c>
    </row>
    <row r="9" spans="1:10" s="29" customFormat="1" ht="12.75">
      <c r="A9" s="1" t="s">
        <v>10</v>
      </c>
      <c r="B9" s="118">
        <v>20</v>
      </c>
      <c r="C9" s="119">
        <v>292</v>
      </c>
      <c r="D9" s="120">
        <v>370840.8</v>
      </c>
      <c r="E9" s="43">
        <v>0</v>
      </c>
      <c r="F9" s="43">
        <v>0</v>
      </c>
      <c r="G9" s="43">
        <v>0</v>
      </c>
      <c r="H9" s="25">
        <f>'[15]кол-во закл. договоров '!B9+E9</f>
        <v>11</v>
      </c>
      <c r="I9" s="25">
        <f>'[15]кол-во закл. договоров '!C9+F9</f>
        <v>216.86</v>
      </c>
      <c r="J9" s="30">
        <f>'[15]кол-во закл. договоров '!D9+G9</f>
        <v>533538.4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 aca="true" t="shared" si="1" ref="H10:J15">B10+E10</f>
        <v>0</v>
      </c>
      <c r="I10" s="25">
        <f t="shared" si="1"/>
        <v>0</v>
      </c>
      <c r="J10" s="30">
        <f t="shared" si="1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1"/>
        <v>0</v>
      </c>
      <c r="I11" s="25">
        <f t="shared" si="1"/>
        <v>0</v>
      </c>
      <c r="J11" s="30">
        <f t="shared" si="1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1"/>
        <v>0</v>
      </c>
      <c r="I12" s="25">
        <f t="shared" si="1"/>
        <v>0</v>
      </c>
      <c r="J12" s="30">
        <f t="shared" si="1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1"/>
        <v>0</v>
      </c>
      <c r="I13" s="25">
        <f t="shared" si="1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1"/>
        <v>0</v>
      </c>
      <c r="I14" s="25">
        <f t="shared" si="1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1"/>
        <v>0</v>
      </c>
      <c r="I15" s="25">
        <f t="shared" si="1"/>
        <v>0</v>
      </c>
      <c r="J15" s="30">
        <f t="shared" si="1"/>
        <v>0</v>
      </c>
    </row>
    <row r="16" spans="1:11" ht="12.75">
      <c r="A16" s="45" t="s">
        <v>18</v>
      </c>
      <c r="B16" s="1">
        <f aca="true" t="shared" si="2" ref="B16:J16">SUM(B4:B15)</f>
        <v>89</v>
      </c>
      <c r="C16" s="1">
        <f t="shared" si="2"/>
        <v>1617</v>
      </c>
      <c r="D16" s="11">
        <f t="shared" si="2"/>
        <v>1646156.4000000001</v>
      </c>
      <c r="E16" s="1">
        <f t="shared" si="2"/>
        <v>2</v>
      </c>
      <c r="F16" s="1">
        <f t="shared" si="2"/>
        <v>3490</v>
      </c>
      <c r="G16" s="11">
        <f t="shared" si="2"/>
        <v>6207104.63</v>
      </c>
      <c r="H16" s="1">
        <f t="shared" si="2"/>
        <v>82</v>
      </c>
      <c r="I16" s="1">
        <f t="shared" si="2"/>
        <v>5031.86</v>
      </c>
      <c r="J16" s="11">
        <f t="shared" si="2"/>
        <v>8015958.630000001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4" t="s">
        <v>42</v>
      </c>
      <c r="B2" s="124"/>
      <c r="C2" s="124"/>
      <c r="D2" s="124"/>
      <c r="E2" s="124"/>
      <c r="F2" s="124"/>
      <c r="G2" s="124"/>
    </row>
    <row r="3" spans="1:7" ht="12.75">
      <c r="A3" s="127" t="s">
        <v>4</v>
      </c>
      <c r="B3" s="129" t="s">
        <v>0</v>
      </c>
      <c r="C3" s="129"/>
      <c r="D3" s="129" t="s">
        <v>3</v>
      </c>
      <c r="E3" s="129"/>
      <c r="F3" s="129" t="s">
        <v>11</v>
      </c>
      <c r="G3" s="129"/>
    </row>
    <row r="4" spans="1:7" ht="38.25">
      <c r="A4" s="1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97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97</v>
      </c>
    </row>
    <row r="6" spans="1:7" ht="12.75">
      <c r="A6" s="25" t="s">
        <v>6</v>
      </c>
      <c r="B6" s="26">
        <v>11</v>
      </c>
      <c r="C6" s="26">
        <v>180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180</v>
      </c>
    </row>
    <row r="7" spans="1:7" ht="12.75">
      <c r="A7" s="25" t="s">
        <v>7</v>
      </c>
      <c r="B7" s="26">
        <v>11</v>
      </c>
      <c r="C7" s="26">
        <v>143</v>
      </c>
      <c r="D7" s="26">
        <v>0</v>
      </c>
      <c r="E7" s="26">
        <v>0</v>
      </c>
      <c r="F7" s="26">
        <f t="shared" si="1"/>
        <v>11</v>
      </c>
      <c r="G7" s="26">
        <f t="shared" si="0"/>
        <v>143</v>
      </c>
    </row>
    <row r="8" spans="1:7" ht="12.75">
      <c r="A8" s="25" t="s">
        <v>8</v>
      </c>
      <c r="B8" s="25">
        <v>20</v>
      </c>
      <c r="C8" s="25">
        <v>295</v>
      </c>
      <c r="D8" s="25">
        <v>0</v>
      </c>
      <c r="E8" s="25">
        <v>0</v>
      </c>
      <c r="F8" s="26">
        <f t="shared" si="1"/>
        <v>20</v>
      </c>
      <c r="G8" s="26">
        <f t="shared" si="0"/>
        <v>295</v>
      </c>
    </row>
    <row r="9" spans="1:7" ht="12.75">
      <c r="A9" s="1" t="s">
        <v>9</v>
      </c>
      <c r="B9" s="25">
        <v>12</v>
      </c>
      <c r="C9" s="25">
        <v>235</v>
      </c>
      <c r="D9" s="25">
        <v>0</v>
      </c>
      <c r="E9" s="25">
        <v>0</v>
      </c>
      <c r="F9" s="26">
        <f t="shared" si="1"/>
        <v>12</v>
      </c>
      <c r="G9" s="26">
        <f t="shared" si="0"/>
        <v>235</v>
      </c>
    </row>
    <row r="10" spans="1:7" ht="12.75">
      <c r="A10" s="1" t="s">
        <v>10</v>
      </c>
      <c r="B10" s="43">
        <v>5</v>
      </c>
      <c r="C10" s="43">
        <v>205</v>
      </c>
      <c r="D10" s="43">
        <v>0</v>
      </c>
      <c r="E10" s="43">
        <v>0</v>
      </c>
      <c r="F10" s="26">
        <f t="shared" si="1"/>
        <v>5</v>
      </c>
      <c r="G10" s="26">
        <f t="shared" si="0"/>
        <v>205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66</v>
      </c>
      <c r="C17" s="1">
        <f>SUM(C5:C16)</f>
        <v>1155</v>
      </c>
      <c r="D17" s="1">
        <f>SUM(D5:D16)</f>
        <v>0</v>
      </c>
      <c r="E17" s="1">
        <f>SUM(E5:E16)</f>
        <v>0</v>
      </c>
      <c r="F17" s="1">
        <f t="shared" si="1"/>
        <v>66</v>
      </c>
      <c r="G17" s="1">
        <f t="shared" si="0"/>
        <v>1155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5">
      <selection activeCell="I13" sqref="I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0" t="s">
        <v>30</v>
      </c>
      <c r="B3" s="130"/>
      <c r="C3" s="130"/>
      <c r="D3" s="130"/>
      <c r="E3" s="13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0">
        <v>1</v>
      </c>
      <c r="B6" s="110" t="s">
        <v>46</v>
      </c>
      <c r="C6" s="112">
        <v>15</v>
      </c>
      <c r="D6" s="63" t="s">
        <v>29</v>
      </c>
      <c r="E6" s="86">
        <v>18961.2</v>
      </c>
    </row>
    <row r="7" spans="1:5" s="8" customFormat="1" ht="45">
      <c r="A7" s="20">
        <f aca="true" t="shared" si="0" ref="A7:A15">A6+1</f>
        <v>2</v>
      </c>
      <c r="B7" s="84" t="s">
        <v>47</v>
      </c>
      <c r="C7" s="111">
        <v>15</v>
      </c>
      <c r="D7" s="111" t="s">
        <v>29</v>
      </c>
      <c r="E7" s="86">
        <v>550</v>
      </c>
    </row>
    <row r="8" spans="1:5" s="8" customFormat="1" ht="45">
      <c r="A8" s="20">
        <f t="shared" si="0"/>
        <v>3</v>
      </c>
      <c r="B8" s="84" t="s">
        <v>48</v>
      </c>
      <c r="C8" s="111">
        <v>15</v>
      </c>
      <c r="D8" s="111" t="s">
        <v>29</v>
      </c>
      <c r="E8" s="86">
        <v>550</v>
      </c>
    </row>
    <row r="9" spans="1:5" s="8" customFormat="1" ht="67.5">
      <c r="A9" s="20">
        <f t="shared" si="0"/>
        <v>4</v>
      </c>
      <c r="B9" s="84" t="s">
        <v>49</v>
      </c>
      <c r="C9" s="83">
        <v>15</v>
      </c>
      <c r="D9" s="111" t="s">
        <v>29</v>
      </c>
      <c r="E9" s="86">
        <v>18961.2</v>
      </c>
    </row>
    <row r="10" spans="1:5" s="8" customFormat="1" ht="45">
      <c r="A10" s="20">
        <f t="shared" si="0"/>
        <v>5</v>
      </c>
      <c r="B10" s="84" t="s">
        <v>50</v>
      </c>
      <c r="C10" s="83">
        <v>15</v>
      </c>
      <c r="D10" s="111" t="s">
        <v>29</v>
      </c>
      <c r="E10" s="86">
        <v>550</v>
      </c>
    </row>
    <row r="11" spans="1:5" s="8" customFormat="1" ht="56.25">
      <c r="A11" s="20">
        <f t="shared" si="0"/>
        <v>6</v>
      </c>
      <c r="B11" s="84" t="s">
        <v>51</v>
      </c>
      <c r="C11" s="83">
        <v>10</v>
      </c>
      <c r="D11" s="111" t="s">
        <v>29</v>
      </c>
      <c r="E11" s="86">
        <v>18961.2</v>
      </c>
    </row>
    <row r="12" spans="1:5" s="8" customFormat="1" ht="45">
      <c r="A12" s="20">
        <f t="shared" si="0"/>
        <v>7</v>
      </c>
      <c r="B12" s="84" t="s">
        <v>52</v>
      </c>
      <c r="C12" s="83">
        <v>15</v>
      </c>
      <c r="D12" s="111" t="s">
        <v>29</v>
      </c>
      <c r="E12" s="86">
        <v>550</v>
      </c>
    </row>
    <row r="13" spans="1:5" s="8" customFormat="1" ht="67.5">
      <c r="A13" s="20">
        <f t="shared" si="0"/>
        <v>8</v>
      </c>
      <c r="B13" s="84" t="s">
        <v>53</v>
      </c>
      <c r="C13" s="83">
        <v>10</v>
      </c>
      <c r="D13" s="63" t="s">
        <v>29</v>
      </c>
      <c r="E13" s="86">
        <v>18961.2</v>
      </c>
    </row>
    <row r="14" spans="1:5" s="8" customFormat="1" ht="33.75">
      <c r="A14" s="20">
        <f t="shared" si="0"/>
        <v>9</v>
      </c>
      <c r="B14" s="84" t="s">
        <v>54</v>
      </c>
      <c r="C14" s="83">
        <v>15</v>
      </c>
      <c r="D14" s="63" t="s">
        <v>29</v>
      </c>
      <c r="E14" s="86">
        <v>59310</v>
      </c>
    </row>
    <row r="15" spans="1:5" s="8" customFormat="1" ht="56.25">
      <c r="A15" s="20">
        <f t="shared" si="0"/>
        <v>10</v>
      </c>
      <c r="B15" s="115" t="s">
        <v>55</v>
      </c>
      <c r="C15" s="63">
        <v>15</v>
      </c>
      <c r="D15" s="107" t="s">
        <v>29</v>
      </c>
      <c r="E15" s="108">
        <v>550</v>
      </c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1"/>
      <c r="D17" s="91"/>
      <c r="E17" s="66"/>
    </row>
    <row r="18" spans="1:5" s="8" customFormat="1" ht="11.25">
      <c r="A18" s="20"/>
      <c r="B18" s="77"/>
      <c r="C18" s="91"/>
      <c r="D18" s="91"/>
      <c r="E18" s="69"/>
    </row>
    <row r="19" spans="1:5" s="8" customFormat="1" ht="11.25">
      <c r="A19" s="20"/>
      <c r="B19" s="77"/>
      <c r="C19" s="91"/>
      <c r="D19" s="91"/>
      <c r="E19" s="69"/>
    </row>
    <row r="20" spans="1:5" s="8" customFormat="1" ht="11.25">
      <c r="A20" s="20"/>
      <c r="B20" s="77"/>
      <c r="C20" s="91"/>
      <c r="D20" s="91"/>
      <c r="E20" s="80"/>
    </row>
    <row r="21" spans="1:5" s="8" customFormat="1" ht="11.25">
      <c r="A21" s="20"/>
      <c r="B21" s="77"/>
      <c r="C21" s="91"/>
      <c r="D21" s="91"/>
      <c r="E21" s="80"/>
    </row>
    <row r="22" spans="1:5" s="8" customFormat="1" ht="11.25">
      <c r="A22" s="20"/>
      <c r="B22" s="77"/>
      <c r="C22" s="91"/>
      <c r="D22" s="91"/>
      <c r="E22" s="80"/>
    </row>
    <row r="23" spans="1:5" s="8" customFormat="1" ht="11.25">
      <c r="A23" s="20"/>
      <c r="B23" s="77"/>
      <c r="C23" s="91"/>
      <c r="D23" s="91"/>
      <c r="E23" s="69"/>
    </row>
    <row r="24" spans="1:5" s="8" customFormat="1" ht="11.25">
      <c r="A24" s="20"/>
      <c r="B24" s="77"/>
      <c r="C24" s="91"/>
      <c r="D24" s="91"/>
      <c r="E24" s="69"/>
    </row>
    <row r="25" spans="1:5" s="8" customFormat="1" ht="11.25">
      <c r="A25" s="20"/>
      <c r="B25" s="77"/>
      <c r="C25" s="91"/>
      <c r="D25" s="91"/>
      <c r="E25" s="69"/>
    </row>
    <row r="26" spans="1:5" s="8" customFormat="1" ht="11.25">
      <c r="A26" s="20"/>
      <c r="B26" s="77"/>
      <c r="C26" s="91"/>
      <c r="D26" s="91"/>
      <c r="E26" s="80"/>
    </row>
    <row r="27" spans="1:5" ht="12.75">
      <c r="A27" s="20"/>
      <c r="B27" s="77"/>
      <c r="C27" s="91"/>
      <c r="D27" s="91"/>
      <c r="E27" s="24"/>
    </row>
    <row r="28" spans="1:5" ht="12.75">
      <c r="A28" s="20"/>
      <c r="B28" s="77"/>
      <c r="C28" s="91"/>
      <c r="D28" s="91"/>
      <c r="E28" s="80"/>
    </row>
    <row r="29" spans="1:5" ht="12.75">
      <c r="A29" s="20"/>
      <c r="B29" s="77"/>
      <c r="C29" s="91"/>
      <c r="D29" s="91"/>
      <c r="E29" s="80"/>
    </row>
    <row r="30" spans="1:5" ht="12.75">
      <c r="A30" s="20"/>
      <c r="B30" s="77"/>
      <c r="C30" s="91"/>
      <c r="D30" s="91"/>
      <c r="E30" s="69"/>
    </row>
    <row r="31" spans="1:5" ht="12.75">
      <c r="A31" s="20"/>
      <c r="B31" s="77"/>
      <c r="C31" s="91"/>
      <c r="D31" s="91"/>
      <c r="E31" s="69"/>
    </row>
    <row r="32" spans="1:5" ht="12.75">
      <c r="A32" s="20"/>
      <c r="B32" s="77"/>
      <c r="C32" s="91"/>
      <c r="D32" s="91"/>
      <c r="E32" s="80"/>
    </row>
    <row r="33" spans="1:5" ht="12.75">
      <c r="A33" s="20"/>
      <c r="B33" s="77"/>
      <c r="C33" s="91"/>
      <c r="D33" s="91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0" t="s">
        <v>31</v>
      </c>
      <c r="B3" s="130"/>
      <c r="C3" s="130"/>
      <c r="D3" s="130"/>
      <c r="E3" s="13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110" t="s">
        <v>56</v>
      </c>
      <c r="C6" s="111">
        <v>15</v>
      </c>
      <c r="D6" s="63" t="s">
        <v>29</v>
      </c>
      <c r="E6" s="86">
        <v>18961.2</v>
      </c>
    </row>
    <row r="7" spans="1:5" s="8" customFormat="1" ht="45">
      <c r="A7" s="7">
        <f aca="true" t="shared" si="0" ref="A7:A12">A6+1</f>
        <v>2</v>
      </c>
      <c r="B7" s="84" t="s">
        <v>57</v>
      </c>
      <c r="C7" s="83">
        <v>15</v>
      </c>
      <c r="D7" s="63" t="s">
        <v>29</v>
      </c>
      <c r="E7" s="86">
        <v>550</v>
      </c>
    </row>
    <row r="8" spans="1:5" s="8" customFormat="1" ht="45">
      <c r="A8" s="7">
        <f t="shared" si="0"/>
        <v>3</v>
      </c>
      <c r="B8" s="84" t="s">
        <v>58</v>
      </c>
      <c r="C8" s="83">
        <v>30</v>
      </c>
      <c r="D8" s="63" t="s">
        <v>29</v>
      </c>
      <c r="E8" s="86">
        <v>61869.6</v>
      </c>
    </row>
    <row r="9" spans="1:5" s="8" customFormat="1" ht="45">
      <c r="A9" s="7">
        <f t="shared" si="0"/>
        <v>4</v>
      </c>
      <c r="B9" s="84" t="s">
        <v>59</v>
      </c>
      <c r="C9" s="83">
        <v>15</v>
      </c>
      <c r="D9" s="63" t="s">
        <v>29</v>
      </c>
      <c r="E9" s="86">
        <v>550</v>
      </c>
    </row>
    <row r="10" spans="1:5" s="8" customFormat="1" ht="33.75">
      <c r="A10" s="7">
        <f t="shared" si="0"/>
        <v>5</v>
      </c>
      <c r="B10" s="84" t="s">
        <v>60</v>
      </c>
      <c r="C10" s="83">
        <v>15</v>
      </c>
      <c r="D10" s="63" t="s">
        <v>29</v>
      </c>
      <c r="E10" s="86">
        <v>550</v>
      </c>
    </row>
    <row r="11" spans="1:5" s="8" customFormat="1" ht="45">
      <c r="A11" s="7">
        <f t="shared" si="0"/>
        <v>6</v>
      </c>
      <c r="B11" s="77" t="s">
        <v>61</v>
      </c>
      <c r="C11" s="83">
        <v>15</v>
      </c>
      <c r="D11" s="63" t="s">
        <v>29</v>
      </c>
      <c r="E11" s="86">
        <v>550</v>
      </c>
    </row>
    <row r="12" spans="1:5" s="8" customFormat="1" ht="56.25">
      <c r="A12" s="7">
        <f t="shared" si="0"/>
        <v>7</v>
      </c>
      <c r="B12" s="84" t="s">
        <v>62</v>
      </c>
      <c r="C12" s="83">
        <v>15</v>
      </c>
      <c r="D12" s="63" t="s">
        <v>29</v>
      </c>
      <c r="E12" s="86">
        <v>550</v>
      </c>
    </row>
    <row r="13" spans="1:5" s="8" customFormat="1" ht="11.25">
      <c r="A13" s="7"/>
      <c r="B13" s="109"/>
      <c r="C13" s="63"/>
      <c r="D13" s="63"/>
      <c r="E13" s="80"/>
    </row>
    <row r="14" spans="1:5" s="8" customFormat="1" ht="11.25">
      <c r="A14" s="7"/>
      <c r="B14" s="109"/>
      <c r="C14" s="63"/>
      <c r="D14" s="63"/>
      <c r="E14" s="80"/>
    </row>
    <row r="15" spans="1:5" s="8" customFormat="1" ht="11.25">
      <c r="A15" s="7"/>
      <c r="B15" s="109"/>
      <c r="C15" s="63"/>
      <c r="D15" s="63"/>
      <c r="E15" s="80"/>
    </row>
    <row r="16" spans="1:5" s="8" customFormat="1" ht="11.25">
      <c r="A16" s="7"/>
      <c r="B16" s="109"/>
      <c r="C16" s="63"/>
      <c r="D16" s="63"/>
      <c r="E16" s="80"/>
    </row>
    <row r="17" spans="1:5" s="8" customFormat="1" ht="11.25">
      <c r="A17" s="7"/>
      <c r="B17" s="109"/>
      <c r="C17" s="63"/>
      <c r="D17" s="63"/>
      <c r="E17" s="80"/>
    </row>
    <row r="18" spans="1:5" s="8" customFormat="1" ht="11.25">
      <c r="A18" s="7"/>
      <c r="B18" s="109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J19" sqref="J1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0" t="s">
        <v>32</v>
      </c>
      <c r="B1" s="130"/>
      <c r="C1" s="130"/>
      <c r="D1" s="130"/>
      <c r="E1" s="13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84" t="s">
        <v>63</v>
      </c>
      <c r="C4" s="86">
        <v>550</v>
      </c>
      <c r="D4" s="83">
        <v>15</v>
      </c>
      <c r="E4" s="111" t="s">
        <v>29</v>
      </c>
      <c r="F4" s="22"/>
    </row>
    <row r="5" spans="1:6" ht="56.25">
      <c r="A5" s="70">
        <f>A4+1</f>
        <v>2</v>
      </c>
      <c r="B5" s="84" t="s">
        <v>64</v>
      </c>
      <c r="C5" s="86">
        <v>550</v>
      </c>
      <c r="D5" s="83">
        <v>15</v>
      </c>
      <c r="E5" s="63" t="s">
        <v>29</v>
      </c>
      <c r="F5" s="14"/>
    </row>
    <row r="6" spans="1:6" ht="67.5">
      <c r="A6" s="70">
        <f aca="true" t="shared" si="0" ref="A6:A21">A5+1</f>
        <v>3</v>
      </c>
      <c r="B6" s="84" t="s">
        <v>65</v>
      </c>
      <c r="C6" s="86">
        <v>550</v>
      </c>
      <c r="D6" s="83">
        <v>15</v>
      </c>
      <c r="E6" s="63" t="s">
        <v>29</v>
      </c>
      <c r="F6" s="14"/>
    </row>
    <row r="7" spans="1:6" ht="67.5">
      <c r="A7" s="70">
        <f t="shared" si="0"/>
        <v>4</v>
      </c>
      <c r="B7" s="84" t="s">
        <v>66</v>
      </c>
      <c r="C7" s="86">
        <v>61869.6</v>
      </c>
      <c r="D7" s="83">
        <v>30</v>
      </c>
      <c r="E7" s="63" t="s">
        <v>29</v>
      </c>
      <c r="F7" s="14"/>
    </row>
    <row r="8" spans="1:6" ht="101.25">
      <c r="A8" s="70">
        <f t="shared" si="0"/>
        <v>5</v>
      </c>
      <c r="B8" s="84" t="s">
        <v>67</v>
      </c>
      <c r="C8" s="86">
        <v>550</v>
      </c>
      <c r="D8" s="83">
        <v>15</v>
      </c>
      <c r="E8" s="63" t="s">
        <v>29</v>
      </c>
      <c r="F8" s="14"/>
    </row>
    <row r="9" spans="1:6" ht="78.75">
      <c r="A9" s="70">
        <f t="shared" si="0"/>
        <v>6</v>
      </c>
      <c r="B9" s="84" t="s">
        <v>68</v>
      </c>
      <c r="C9" s="86">
        <v>550</v>
      </c>
      <c r="D9" s="83">
        <v>15</v>
      </c>
      <c r="E9" s="63" t="s">
        <v>29</v>
      </c>
      <c r="F9" s="14"/>
    </row>
    <row r="10" spans="1:6" ht="67.5">
      <c r="A10" s="70">
        <f t="shared" si="0"/>
        <v>7</v>
      </c>
      <c r="B10" s="84" t="s">
        <v>69</v>
      </c>
      <c r="C10" s="86">
        <v>550</v>
      </c>
      <c r="D10" s="83">
        <v>15</v>
      </c>
      <c r="E10" s="63" t="s">
        <v>29</v>
      </c>
      <c r="F10" s="14"/>
    </row>
    <row r="11" spans="1:6" ht="67.5">
      <c r="A11" s="70">
        <f t="shared" si="0"/>
        <v>8</v>
      </c>
      <c r="B11" s="84" t="s">
        <v>70</v>
      </c>
      <c r="C11" s="86">
        <v>550</v>
      </c>
      <c r="D11" s="83">
        <v>15</v>
      </c>
      <c r="E11" s="63" t="s">
        <v>29</v>
      </c>
      <c r="F11" s="14"/>
    </row>
    <row r="12" spans="1:6" ht="78.75">
      <c r="A12" s="70">
        <f t="shared" si="0"/>
        <v>9</v>
      </c>
      <c r="B12" s="84" t="s">
        <v>71</v>
      </c>
      <c r="C12" s="86">
        <v>550</v>
      </c>
      <c r="D12" s="83">
        <v>15</v>
      </c>
      <c r="E12" s="63" t="s">
        <v>80</v>
      </c>
      <c r="F12" s="14"/>
    </row>
    <row r="13" spans="1:6" ht="146.25">
      <c r="A13" s="70">
        <f t="shared" si="0"/>
        <v>10</v>
      </c>
      <c r="B13" s="84" t="s">
        <v>72</v>
      </c>
      <c r="C13" s="86">
        <v>61869.6</v>
      </c>
      <c r="D13" s="116">
        <v>10</v>
      </c>
      <c r="E13" s="63" t="s">
        <v>29</v>
      </c>
      <c r="F13" s="14"/>
    </row>
    <row r="14" spans="1:6" ht="67.5">
      <c r="A14" s="70">
        <f t="shared" si="0"/>
        <v>11</v>
      </c>
      <c r="B14" s="84" t="s">
        <v>73</v>
      </c>
      <c r="C14" s="86">
        <v>550</v>
      </c>
      <c r="D14" s="83">
        <v>15</v>
      </c>
      <c r="E14" s="63" t="s">
        <v>29</v>
      </c>
      <c r="F14" s="14"/>
    </row>
    <row r="15" spans="1:6" ht="90">
      <c r="A15" s="70">
        <f t="shared" si="0"/>
        <v>12</v>
      </c>
      <c r="B15" s="84" t="s">
        <v>74</v>
      </c>
      <c r="C15" s="86">
        <v>8388</v>
      </c>
      <c r="D15" s="83">
        <v>10</v>
      </c>
      <c r="E15" s="63" t="s">
        <v>29</v>
      </c>
      <c r="F15" s="14"/>
    </row>
    <row r="16" spans="1:6" ht="101.25">
      <c r="A16" s="70">
        <f t="shared" si="0"/>
        <v>13</v>
      </c>
      <c r="B16" s="84" t="s">
        <v>75</v>
      </c>
      <c r="C16" s="86">
        <v>61869.6</v>
      </c>
      <c r="D16" s="83">
        <v>10</v>
      </c>
      <c r="E16" s="63" t="s">
        <v>29</v>
      </c>
      <c r="F16" s="14"/>
    </row>
    <row r="17" spans="1:6" ht="78.75">
      <c r="A17" s="70">
        <f t="shared" si="0"/>
        <v>14</v>
      </c>
      <c r="B17" s="84" t="s">
        <v>76</v>
      </c>
      <c r="C17" s="86">
        <v>550</v>
      </c>
      <c r="D17" s="83">
        <v>15</v>
      </c>
      <c r="E17" s="63" t="s">
        <v>29</v>
      </c>
      <c r="F17" s="14"/>
    </row>
    <row r="18" spans="1:6" ht="112.5">
      <c r="A18" s="70">
        <f t="shared" si="0"/>
        <v>15</v>
      </c>
      <c r="B18" s="84" t="s">
        <v>77</v>
      </c>
      <c r="C18" s="86">
        <v>65700</v>
      </c>
      <c r="D18" s="83">
        <v>25</v>
      </c>
      <c r="E18" s="63" t="s">
        <v>29</v>
      </c>
      <c r="F18" s="14"/>
    </row>
    <row r="19" spans="1:6" ht="78.75">
      <c r="A19" s="70">
        <f t="shared" si="0"/>
        <v>16</v>
      </c>
      <c r="B19" s="84" t="s">
        <v>78</v>
      </c>
      <c r="C19" s="86">
        <v>550</v>
      </c>
      <c r="D19" s="83">
        <v>15</v>
      </c>
      <c r="E19" s="63" t="s">
        <v>29</v>
      </c>
      <c r="F19" s="14"/>
    </row>
    <row r="20" spans="1:6" ht="135">
      <c r="A20" s="70">
        <f t="shared" si="0"/>
        <v>17</v>
      </c>
      <c r="B20" s="84" t="s">
        <v>79</v>
      </c>
      <c r="C20" s="86">
        <v>550</v>
      </c>
      <c r="D20" s="83">
        <v>5</v>
      </c>
      <c r="E20" s="63" t="s">
        <v>81</v>
      </c>
      <c r="F20" s="14"/>
    </row>
    <row r="21" spans="1:6" ht="67.5">
      <c r="A21" s="70">
        <f t="shared" si="0"/>
        <v>18</v>
      </c>
      <c r="B21" s="84" t="s">
        <v>82</v>
      </c>
      <c r="C21" s="86">
        <v>550</v>
      </c>
      <c r="D21" s="83">
        <v>15</v>
      </c>
      <c r="E21" s="63" t="s">
        <v>29</v>
      </c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0" t="s">
        <v>33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3">
        <v>1</v>
      </c>
      <c r="B3" s="84" t="s">
        <v>83</v>
      </c>
      <c r="C3" s="86">
        <v>550</v>
      </c>
      <c r="D3" s="83">
        <v>15</v>
      </c>
      <c r="E3" s="63" t="s">
        <v>29</v>
      </c>
    </row>
    <row r="4" spans="1:5" ht="101.25">
      <c r="A4" s="73">
        <f>A3+1</f>
        <v>2</v>
      </c>
      <c r="B4" s="84" t="s">
        <v>84</v>
      </c>
      <c r="C4" s="86">
        <v>40932</v>
      </c>
      <c r="D4" s="83">
        <v>15</v>
      </c>
      <c r="E4" s="63" t="s">
        <v>81</v>
      </c>
    </row>
    <row r="5" spans="1:5" ht="90">
      <c r="A5" s="73">
        <f aca="true" t="shared" si="0" ref="A5:A20">A4+1</f>
        <v>3</v>
      </c>
      <c r="B5" s="84" t="s">
        <v>85</v>
      </c>
      <c r="C5" s="86">
        <v>61869.6</v>
      </c>
      <c r="D5" s="83">
        <v>15</v>
      </c>
      <c r="E5" s="63" t="s">
        <v>29</v>
      </c>
    </row>
    <row r="6" spans="1:5" ht="67.5">
      <c r="A6" s="73">
        <f t="shared" si="0"/>
        <v>4</v>
      </c>
      <c r="B6" s="84" t="s">
        <v>86</v>
      </c>
      <c r="C6" s="86">
        <v>63842.4</v>
      </c>
      <c r="D6" s="83">
        <v>100</v>
      </c>
      <c r="E6" s="63" t="s">
        <v>29</v>
      </c>
    </row>
    <row r="7" spans="1:5" ht="67.5">
      <c r="A7" s="73">
        <f t="shared" si="0"/>
        <v>5</v>
      </c>
      <c r="B7" s="84" t="s">
        <v>87</v>
      </c>
      <c r="C7" s="86">
        <v>550</v>
      </c>
      <c r="D7" s="83">
        <v>15</v>
      </c>
      <c r="E7" s="63" t="s">
        <v>29</v>
      </c>
    </row>
    <row r="8" spans="1:5" ht="78.75">
      <c r="A8" s="73">
        <f t="shared" si="0"/>
        <v>6</v>
      </c>
      <c r="B8" s="84" t="s">
        <v>88</v>
      </c>
      <c r="C8" s="86">
        <v>550</v>
      </c>
      <c r="D8" s="83">
        <v>15</v>
      </c>
      <c r="E8" s="63" t="s">
        <v>29</v>
      </c>
    </row>
    <row r="9" spans="1:5" ht="90">
      <c r="A9" s="73">
        <f t="shared" si="0"/>
        <v>7</v>
      </c>
      <c r="B9" s="84" t="s">
        <v>89</v>
      </c>
      <c r="C9" s="86">
        <v>17088</v>
      </c>
      <c r="D9" s="83">
        <v>10</v>
      </c>
      <c r="E9" s="63" t="s">
        <v>29</v>
      </c>
    </row>
    <row r="10" spans="1:5" ht="112.5">
      <c r="A10" s="73">
        <f t="shared" si="0"/>
        <v>8</v>
      </c>
      <c r="B10" s="110" t="s">
        <v>90</v>
      </c>
      <c r="C10" s="86">
        <v>401838</v>
      </c>
      <c r="D10" s="113">
        <v>3100</v>
      </c>
      <c r="E10" s="91" t="s">
        <v>100</v>
      </c>
    </row>
    <row r="11" spans="1:5" ht="78.75">
      <c r="A11" s="73">
        <f t="shared" si="0"/>
        <v>9</v>
      </c>
      <c r="B11" s="110" t="s">
        <v>91</v>
      </c>
      <c r="C11" s="86">
        <v>5805266.63</v>
      </c>
      <c r="D11" s="74">
        <v>390</v>
      </c>
      <c r="E11" s="91" t="s">
        <v>29</v>
      </c>
    </row>
    <row r="12" spans="1:5" ht="56.25">
      <c r="A12" s="73">
        <f t="shared" si="0"/>
        <v>10</v>
      </c>
      <c r="B12" s="84" t="s">
        <v>92</v>
      </c>
      <c r="C12" s="86">
        <v>550</v>
      </c>
      <c r="D12" s="83">
        <v>15</v>
      </c>
      <c r="E12" s="63" t="s">
        <v>29</v>
      </c>
    </row>
    <row r="13" spans="1:5" ht="67.5">
      <c r="A13" s="73">
        <f t="shared" si="0"/>
        <v>11</v>
      </c>
      <c r="B13" s="84" t="s">
        <v>101</v>
      </c>
      <c r="C13" s="86">
        <v>550</v>
      </c>
      <c r="D13" s="83">
        <v>15</v>
      </c>
      <c r="E13" s="63" t="s">
        <v>29</v>
      </c>
    </row>
    <row r="14" spans="1:5" ht="90">
      <c r="A14" s="73">
        <f t="shared" si="0"/>
        <v>12</v>
      </c>
      <c r="B14" s="84" t="s">
        <v>93</v>
      </c>
      <c r="C14" s="86">
        <v>550</v>
      </c>
      <c r="D14" s="83">
        <v>15</v>
      </c>
      <c r="E14" s="63" t="s">
        <v>29</v>
      </c>
    </row>
    <row r="15" spans="1:5" ht="112.5">
      <c r="A15" s="73">
        <f t="shared" si="0"/>
        <v>13</v>
      </c>
      <c r="B15" s="84" t="s">
        <v>94</v>
      </c>
      <c r="C15" s="86">
        <v>61869.6</v>
      </c>
      <c r="D15" s="83">
        <v>10</v>
      </c>
      <c r="E15" s="63" t="s">
        <v>29</v>
      </c>
    </row>
    <row r="16" spans="1:5" ht="67.5">
      <c r="A16" s="73">
        <f t="shared" si="0"/>
        <v>14</v>
      </c>
      <c r="B16" s="84" t="s">
        <v>95</v>
      </c>
      <c r="C16" s="86">
        <v>550</v>
      </c>
      <c r="D16" s="83">
        <v>15</v>
      </c>
      <c r="E16" s="63" t="s">
        <v>29</v>
      </c>
    </row>
    <row r="17" spans="1:5" ht="123.75">
      <c r="A17" s="73">
        <f t="shared" si="0"/>
        <v>15</v>
      </c>
      <c r="B17" s="84" t="s">
        <v>96</v>
      </c>
      <c r="C17" s="86">
        <v>61869.6</v>
      </c>
      <c r="D17" s="83">
        <v>10</v>
      </c>
      <c r="E17" s="63" t="s">
        <v>29</v>
      </c>
    </row>
    <row r="18" spans="1:5" ht="78.75">
      <c r="A18" s="73">
        <f t="shared" si="0"/>
        <v>16</v>
      </c>
      <c r="B18" s="84" t="s">
        <v>97</v>
      </c>
      <c r="C18" s="86">
        <v>550</v>
      </c>
      <c r="D18" s="83">
        <v>15</v>
      </c>
      <c r="E18" s="63" t="s">
        <v>29</v>
      </c>
    </row>
    <row r="19" spans="1:5" ht="90">
      <c r="A19" s="73">
        <f t="shared" si="0"/>
        <v>17</v>
      </c>
      <c r="B19" s="84" t="s">
        <v>98</v>
      </c>
      <c r="C19" s="86">
        <v>550</v>
      </c>
      <c r="D19" s="83">
        <v>15</v>
      </c>
      <c r="E19" s="117" t="s">
        <v>29</v>
      </c>
    </row>
    <row r="20" spans="1:5" ht="78.75">
      <c r="A20" s="73">
        <f t="shared" si="0"/>
        <v>18</v>
      </c>
      <c r="B20" s="84" t="s">
        <v>99</v>
      </c>
      <c r="C20" s="86">
        <v>550</v>
      </c>
      <c r="D20" s="83">
        <v>15</v>
      </c>
      <c r="E20" s="63" t="s">
        <v>29</v>
      </c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9">
      <selection activeCell="B20" sqref="B2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0" t="s">
        <v>34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 t="s">
        <v>102</v>
      </c>
      <c r="C3" s="86">
        <v>61869.6</v>
      </c>
      <c r="D3" s="112">
        <v>10</v>
      </c>
      <c r="E3" s="63" t="s">
        <v>29</v>
      </c>
    </row>
    <row r="4" spans="1:5" ht="67.5">
      <c r="A4" s="7">
        <f>A3+1</f>
        <v>2</v>
      </c>
      <c r="B4" s="84" t="s">
        <v>103</v>
      </c>
      <c r="C4" s="86">
        <v>550</v>
      </c>
      <c r="D4" s="112">
        <v>15</v>
      </c>
      <c r="E4" s="63" t="s">
        <v>29</v>
      </c>
    </row>
    <row r="5" spans="1:5" ht="67.5">
      <c r="A5" s="7">
        <f aca="true" t="shared" si="0" ref="A5:A20">A4+1</f>
        <v>3</v>
      </c>
      <c r="B5" s="84" t="s">
        <v>104</v>
      </c>
      <c r="C5" s="86">
        <v>550</v>
      </c>
      <c r="D5" s="112">
        <v>15</v>
      </c>
      <c r="E5" s="63" t="s">
        <v>29</v>
      </c>
    </row>
    <row r="6" spans="1:5" ht="56.25">
      <c r="A6" s="7">
        <f t="shared" si="0"/>
        <v>4</v>
      </c>
      <c r="B6" s="84" t="s">
        <v>105</v>
      </c>
      <c r="C6" s="86">
        <v>550</v>
      </c>
      <c r="D6" s="112">
        <v>15</v>
      </c>
      <c r="E6" s="63" t="s">
        <v>29</v>
      </c>
    </row>
    <row r="7" spans="1:5" ht="56.25">
      <c r="A7" s="7">
        <f t="shared" si="0"/>
        <v>5</v>
      </c>
      <c r="B7" s="84" t="s">
        <v>106</v>
      </c>
      <c r="C7" s="86">
        <v>61869.6</v>
      </c>
      <c r="D7" s="112">
        <v>15</v>
      </c>
      <c r="E7" s="63" t="s">
        <v>29</v>
      </c>
    </row>
    <row r="8" spans="1:5" ht="56.25">
      <c r="A8" s="7">
        <f t="shared" si="0"/>
        <v>6</v>
      </c>
      <c r="B8" s="84" t="s">
        <v>107</v>
      </c>
      <c r="C8" s="86">
        <v>61869.6</v>
      </c>
      <c r="D8" s="112">
        <v>15</v>
      </c>
      <c r="E8" s="63" t="s">
        <v>29</v>
      </c>
    </row>
    <row r="9" spans="1:5" ht="78.75">
      <c r="A9" s="7">
        <f t="shared" si="0"/>
        <v>7</v>
      </c>
      <c r="B9" s="84" t="s">
        <v>108</v>
      </c>
      <c r="C9" s="86">
        <v>550</v>
      </c>
      <c r="D9" s="112">
        <v>15</v>
      </c>
      <c r="E9" s="63" t="s">
        <v>29</v>
      </c>
    </row>
    <row r="10" spans="1:5" ht="78.75">
      <c r="A10" s="7">
        <f t="shared" si="0"/>
        <v>8</v>
      </c>
      <c r="B10" s="84" t="s">
        <v>109</v>
      </c>
      <c r="C10" s="86">
        <v>550</v>
      </c>
      <c r="D10" s="112">
        <v>15</v>
      </c>
      <c r="E10" s="63" t="s">
        <v>29</v>
      </c>
    </row>
    <row r="11" spans="1:5" ht="56.25">
      <c r="A11" s="7">
        <f t="shared" si="0"/>
        <v>9</v>
      </c>
      <c r="B11" s="84" t="s">
        <v>110</v>
      </c>
      <c r="C11" s="86">
        <v>550</v>
      </c>
      <c r="D11" s="112">
        <v>15</v>
      </c>
      <c r="E11" s="63" t="s">
        <v>29</v>
      </c>
    </row>
    <row r="12" spans="1:5" ht="56.25">
      <c r="A12" s="7">
        <f t="shared" si="0"/>
        <v>10</v>
      </c>
      <c r="B12" s="84" t="s">
        <v>111</v>
      </c>
      <c r="C12" s="86">
        <v>550</v>
      </c>
      <c r="D12" s="112">
        <v>15</v>
      </c>
      <c r="E12" s="63" t="s">
        <v>29</v>
      </c>
    </row>
    <row r="13" spans="1:5" ht="90">
      <c r="A13" s="7">
        <f t="shared" si="0"/>
        <v>11</v>
      </c>
      <c r="B13" s="84" t="s">
        <v>112</v>
      </c>
      <c r="C13" s="86">
        <v>156120</v>
      </c>
      <c r="D13" s="112">
        <v>100</v>
      </c>
      <c r="E13" s="63" t="s">
        <v>29</v>
      </c>
    </row>
    <row r="14" spans="1:5" ht="123.75">
      <c r="A14" s="7">
        <f t="shared" si="0"/>
        <v>12</v>
      </c>
      <c r="B14" s="84" t="s">
        <v>113</v>
      </c>
      <c r="C14" s="86">
        <v>63813.6</v>
      </c>
      <c r="D14" s="116">
        <v>150</v>
      </c>
      <c r="E14" s="63" t="s">
        <v>81</v>
      </c>
    </row>
    <row r="15" spans="1:5" ht="78.75">
      <c r="A15" s="7">
        <f t="shared" si="0"/>
        <v>13</v>
      </c>
      <c r="B15" s="84" t="s">
        <v>114</v>
      </c>
      <c r="C15" s="86">
        <v>550</v>
      </c>
      <c r="D15" s="112">
        <v>15</v>
      </c>
      <c r="E15" s="63" t="s">
        <v>29</v>
      </c>
    </row>
    <row r="16" spans="1:5" ht="67.5">
      <c r="A16" s="7">
        <f t="shared" si="0"/>
        <v>14</v>
      </c>
      <c r="B16" s="84" t="s">
        <v>115</v>
      </c>
      <c r="C16" s="86">
        <v>550</v>
      </c>
      <c r="D16" s="112">
        <v>15</v>
      </c>
      <c r="E16" s="63" t="s">
        <v>29</v>
      </c>
    </row>
    <row r="17" spans="1:5" ht="56.25">
      <c r="A17" s="7">
        <f t="shared" si="0"/>
        <v>15</v>
      </c>
      <c r="B17" s="84" t="s">
        <v>116</v>
      </c>
      <c r="C17" s="86">
        <v>550</v>
      </c>
      <c r="D17" s="112">
        <v>15</v>
      </c>
      <c r="E17" s="63" t="s">
        <v>119</v>
      </c>
    </row>
    <row r="18" spans="1:5" ht="101.25">
      <c r="A18" s="7">
        <f t="shared" si="0"/>
        <v>16</v>
      </c>
      <c r="B18" s="84" t="s">
        <v>117</v>
      </c>
      <c r="C18" s="86">
        <v>61869.6</v>
      </c>
      <c r="D18" s="112">
        <v>15</v>
      </c>
      <c r="E18" s="63" t="s">
        <v>29</v>
      </c>
    </row>
    <row r="19" spans="1:5" ht="67.5">
      <c r="A19" s="7">
        <f t="shared" si="0"/>
        <v>17</v>
      </c>
      <c r="B19" s="84" t="s">
        <v>118</v>
      </c>
      <c r="C19" s="86">
        <v>550</v>
      </c>
      <c r="D19" s="112">
        <v>15</v>
      </c>
      <c r="E19" s="63" t="s">
        <v>119</v>
      </c>
    </row>
    <row r="20" spans="1:5" ht="67.5">
      <c r="A20" s="7">
        <f t="shared" si="0"/>
        <v>18</v>
      </c>
      <c r="B20" s="84" t="s">
        <v>120</v>
      </c>
      <c r="C20" s="86">
        <v>550</v>
      </c>
      <c r="D20" s="63">
        <v>15</v>
      </c>
      <c r="E20" s="63" t="s">
        <v>119</v>
      </c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3" sqref="E3:E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0" t="s">
        <v>35</v>
      </c>
      <c r="B1" s="130"/>
      <c r="C1" s="130"/>
      <c r="D1" s="130"/>
      <c r="E1" s="13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84" t="s">
        <v>121</v>
      </c>
      <c r="C3" s="86">
        <v>550</v>
      </c>
      <c r="D3" s="112">
        <v>15</v>
      </c>
      <c r="E3" s="63" t="s">
        <v>29</v>
      </c>
    </row>
    <row r="4" spans="1:5" ht="67.5">
      <c r="A4" s="73">
        <f>A3+1</f>
        <v>2</v>
      </c>
      <c r="B4" s="84" t="s">
        <v>122</v>
      </c>
      <c r="C4" s="86">
        <v>550</v>
      </c>
      <c r="D4" s="112">
        <v>15</v>
      </c>
      <c r="E4" s="63" t="s">
        <v>29</v>
      </c>
    </row>
    <row r="5" spans="1:5" ht="67.5">
      <c r="A5" s="73">
        <f aca="true" t="shared" si="0" ref="A5:A18">A4+1</f>
        <v>3</v>
      </c>
      <c r="B5" s="84" t="s">
        <v>123</v>
      </c>
      <c r="C5" s="86">
        <v>550</v>
      </c>
      <c r="D5" s="112">
        <v>15</v>
      </c>
      <c r="E5" s="63" t="s">
        <v>29</v>
      </c>
    </row>
    <row r="6" spans="1:5" ht="67.5">
      <c r="A6" s="73">
        <f t="shared" si="0"/>
        <v>4</v>
      </c>
      <c r="B6" s="84" t="s">
        <v>137</v>
      </c>
      <c r="C6" s="86">
        <v>550</v>
      </c>
      <c r="D6" s="112">
        <v>15</v>
      </c>
      <c r="E6" s="63" t="s">
        <v>119</v>
      </c>
    </row>
    <row r="7" spans="1:5" ht="56.25">
      <c r="A7" s="73">
        <f t="shared" si="0"/>
        <v>5</v>
      </c>
      <c r="B7" s="84" t="s">
        <v>124</v>
      </c>
      <c r="C7" s="86">
        <v>550</v>
      </c>
      <c r="D7" s="112">
        <v>15</v>
      </c>
      <c r="E7" s="84" t="s">
        <v>119</v>
      </c>
    </row>
    <row r="8" spans="1:5" ht="56.25">
      <c r="A8" s="73">
        <f t="shared" si="0"/>
        <v>6</v>
      </c>
      <c r="B8" s="84" t="s">
        <v>125</v>
      </c>
      <c r="C8" s="86">
        <v>61869.6</v>
      </c>
      <c r="D8" s="112">
        <v>15</v>
      </c>
      <c r="E8" s="63" t="s">
        <v>119</v>
      </c>
    </row>
    <row r="9" spans="1:5" ht="78.75">
      <c r="A9" s="73">
        <f t="shared" si="0"/>
        <v>7</v>
      </c>
      <c r="B9" s="84" t="s">
        <v>126</v>
      </c>
      <c r="C9" s="86">
        <v>61869.6</v>
      </c>
      <c r="D9" s="112">
        <v>15</v>
      </c>
      <c r="E9" s="63" t="s">
        <v>29</v>
      </c>
    </row>
    <row r="10" spans="1:5" ht="78.75">
      <c r="A10" s="73">
        <f t="shared" si="0"/>
        <v>8</v>
      </c>
      <c r="B10" s="84" t="s">
        <v>127</v>
      </c>
      <c r="C10" s="86">
        <v>61869.6</v>
      </c>
      <c r="D10" s="112">
        <v>15</v>
      </c>
      <c r="E10" s="63" t="s">
        <v>29</v>
      </c>
    </row>
    <row r="11" spans="1:5" ht="78.75">
      <c r="A11" s="73">
        <f t="shared" si="0"/>
        <v>9</v>
      </c>
      <c r="B11" s="84" t="s">
        <v>128</v>
      </c>
      <c r="C11" s="86">
        <v>61869.6</v>
      </c>
      <c r="D11" s="112">
        <v>15</v>
      </c>
      <c r="E11" s="63" t="s">
        <v>29</v>
      </c>
    </row>
    <row r="12" spans="1:5" ht="78.75">
      <c r="A12" s="73">
        <f t="shared" si="0"/>
        <v>10</v>
      </c>
      <c r="B12" s="84" t="s">
        <v>129</v>
      </c>
      <c r="C12" s="86">
        <v>61869.6</v>
      </c>
      <c r="D12" s="112">
        <v>15</v>
      </c>
      <c r="E12" s="63" t="s">
        <v>29</v>
      </c>
    </row>
    <row r="13" spans="1:5" ht="90">
      <c r="A13" s="73">
        <f t="shared" si="0"/>
        <v>11</v>
      </c>
      <c r="B13" s="84" t="s">
        <v>130</v>
      </c>
      <c r="C13" s="86">
        <v>18308.4</v>
      </c>
      <c r="D13" s="112">
        <v>15</v>
      </c>
      <c r="E13" s="63" t="s">
        <v>29</v>
      </c>
    </row>
    <row r="14" spans="1:5" ht="78.75">
      <c r="A14" s="73">
        <f t="shared" si="0"/>
        <v>12</v>
      </c>
      <c r="B14" s="84" t="s">
        <v>131</v>
      </c>
      <c r="C14" s="86">
        <v>18308.4</v>
      </c>
      <c r="D14" s="112">
        <v>10</v>
      </c>
      <c r="E14" s="63" t="s">
        <v>29</v>
      </c>
    </row>
    <row r="15" spans="1:5" ht="56.25">
      <c r="A15" s="73">
        <f t="shared" si="0"/>
        <v>13</v>
      </c>
      <c r="B15" s="84" t="s">
        <v>132</v>
      </c>
      <c r="C15" s="86">
        <v>550</v>
      </c>
      <c r="D15" s="112">
        <v>12</v>
      </c>
      <c r="E15" s="63" t="s">
        <v>119</v>
      </c>
    </row>
    <row r="16" spans="1:5" ht="45">
      <c r="A16" s="73">
        <f t="shared" si="0"/>
        <v>14</v>
      </c>
      <c r="B16" s="84" t="s">
        <v>133</v>
      </c>
      <c r="C16" s="86">
        <v>550</v>
      </c>
      <c r="D16" s="112">
        <v>15</v>
      </c>
      <c r="E16" s="63" t="s">
        <v>29</v>
      </c>
    </row>
    <row r="17" spans="1:5" ht="56.25">
      <c r="A17" s="73">
        <f t="shared" si="0"/>
        <v>15</v>
      </c>
      <c r="B17" s="84" t="s">
        <v>134</v>
      </c>
      <c r="C17" s="86">
        <v>550</v>
      </c>
      <c r="D17" s="112">
        <v>15</v>
      </c>
      <c r="E17" s="63" t="s">
        <v>119</v>
      </c>
    </row>
    <row r="18" spans="1:5" ht="78.75">
      <c r="A18" s="73">
        <f t="shared" si="0"/>
        <v>16</v>
      </c>
      <c r="B18" s="84" t="s">
        <v>135</v>
      </c>
      <c r="C18" s="86">
        <v>550</v>
      </c>
      <c r="D18" s="112">
        <v>15</v>
      </c>
      <c r="E18" s="63" t="s">
        <v>119</v>
      </c>
    </row>
    <row r="19" spans="1:5" ht="56.25">
      <c r="A19" s="73"/>
      <c r="B19" s="84" t="s">
        <v>136</v>
      </c>
      <c r="C19" s="86">
        <v>550</v>
      </c>
      <c r="D19" s="112">
        <v>15</v>
      </c>
      <c r="E19" s="63" t="s">
        <v>119</v>
      </c>
    </row>
    <row r="20" spans="1:5" ht="67.5">
      <c r="A20" s="73"/>
      <c r="B20" s="84" t="s">
        <v>138</v>
      </c>
      <c r="C20" s="86">
        <v>18276</v>
      </c>
      <c r="D20" s="112">
        <v>15</v>
      </c>
      <c r="E20" s="63" t="s">
        <v>29</v>
      </c>
    </row>
    <row r="21" spans="1:5" ht="67.5">
      <c r="A21" s="73"/>
      <c r="B21" s="84" t="s">
        <v>139</v>
      </c>
      <c r="C21" s="86">
        <v>550</v>
      </c>
      <c r="D21" s="112">
        <v>15</v>
      </c>
      <c r="E21" s="63" t="s">
        <v>119</v>
      </c>
    </row>
    <row r="22" spans="1:5" ht="67.5">
      <c r="A22" s="73"/>
      <c r="B22" s="84" t="s">
        <v>140</v>
      </c>
      <c r="C22" s="86">
        <v>550</v>
      </c>
      <c r="D22" s="112">
        <v>15</v>
      </c>
      <c r="E22" s="63" t="s">
        <v>29</v>
      </c>
    </row>
    <row r="23" spans="1:5" ht="12.75">
      <c r="A23" s="73"/>
      <c r="B23" s="84"/>
      <c r="C23" s="87"/>
      <c r="D23" s="88"/>
      <c r="E23" s="91"/>
    </row>
    <row r="24" spans="1:5" ht="12.75">
      <c r="A24" s="73"/>
      <c r="B24" s="84"/>
      <c r="C24" s="87"/>
      <c r="D24" s="89"/>
      <c r="E24" s="91"/>
    </row>
    <row r="25" spans="1:5" ht="12.75">
      <c r="A25" s="73"/>
      <c r="B25" s="85"/>
      <c r="C25" s="86"/>
      <c r="D25" s="90"/>
      <c r="E25" s="91"/>
    </row>
    <row r="26" spans="1:5" ht="12.75">
      <c r="A26" s="73"/>
      <c r="B26" s="85"/>
      <c r="C26" s="86"/>
      <c r="D26" s="90"/>
      <c r="E26" s="91"/>
    </row>
    <row r="27" spans="1:5" ht="12.75">
      <c r="A27" s="73"/>
      <c r="B27" s="85"/>
      <c r="C27" s="86"/>
      <c r="D27" s="90"/>
      <c r="E27" s="91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2021-07-08T06:09:46Z</dcterms:modified>
  <cp:category/>
  <cp:version/>
  <cp:contentType/>
  <cp:contentStatus/>
</cp:coreProperties>
</file>