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<sst xmlns="http://schemas.openxmlformats.org/spreadsheetml/2006/main" count="38" uniqueCount="21">
  <si>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</si>
  <si>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</si>
  <si>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</si>
  <si>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</si>
  <si>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</si>
  <si>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</si>
  <si>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</si>
  <si>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</si>
  <si>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</si>
  <si>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</si>
  <si>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</si>
  <si>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</si>
  <si>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</si>
  <si>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</si>
  <si>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</si>
  <si>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3 квартал 2021 г</t>
  </si>
  <si>
    <t>Данные об усредненной за квартал величине резервируемой максимальной мощности за 3 кв. 2021г по уровню напряжения</t>
  </si>
  <si>
    <t>Резервируемая мощность,   на 01.07.21</t>
  </si>
  <si>
    <t>Резервируемая мощность,   на 01.08.21</t>
  </si>
  <si>
    <t>Резервируемая мощность,   на 01.09.21</t>
  </si>
  <si>
    <t xml:space="preserve">Средняя резервируемая мощность, за 3 кв 2021г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</si>
</sst>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M16" sqref="M16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7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1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6" spans="1:9" ht="11.25" customHeight="1">
      <c r="A6" s="39" t="s">
        <v>0</v>
      </c>
      <c r="B6" s="40"/>
      <c r="C6" s="41"/>
      <c r="D6" s="33" t="s">
        <v>1</v>
      </c>
      <c r="E6" s="33" t="s">
        <v>6</v>
      </c>
      <c r="F6" s="33" t="s">
        <v>17</v>
      </c>
      <c r="G6" s="33" t="s">
        <v>18</v>
      </c>
      <c r="H6" s="33" t="s">
        <v>19</v>
      </c>
      <c r="I6" s="33" t="s">
        <v>20</v>
      </c>
    </row>
    <row r="7" spans="1:18" ht="43.5" customHeight="1">
      <c r="A7" s="42"/>
      <c r="B7" s="43"/>
      <c r="C7" s="44"/>
      <c r="D7" s="36"/>
      <c r="E7" s="36"/>
      <c r="F7" s="36"/>
      <c r="G7" s="34"/>
      <c r="H7" s="34"/>
      <c r="I7" s="34"/>
      <c r="N7" s="1"/>
      <c r="O7" s="1"/>
      <c r="P7" s="1"/>
      <c r="Q7" s="1"/>
      <c r="R7" s="1"/>
    </row>
    <row r="8" spans="1:18" ht="11.25" customHeight="1">
      <c r="A8" s="53"/>
      <c r="B8" s="53"/>
      <c r="C8" s="53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3"/>
      <c r="C9" s="53"/>
      <c r="D9" s="2" t="s">
        <v>4</v>
      </c>
      <c r="E9" s="22">
        <v>1325</v>
      </c>
      <c r="F9" s="22">
        <f>E9-Лист1!D2</f>
        <v>951</v>
      </c>
      <c r="G9" s="22">
        <f>E9-Лист1!E2</f>
        <v>1030</v>
      </c>
      <c r="H9" s="23">
        <f>E9-Лист1!F2</f>
        <v>990.5</v>
      </c>
      <c r="I9" s="3">
        <f>(F9+G9+H9)/3</f>
        <v>990.5</v>
      </c>
      <c r="N9" s="1"/>
      <c r="O9" s="1"/>
      <c r="P9" s="1"/>
      <c r="Q9" s="1"/>
      <c r="R9" s="1"/>
    </row>
    <row r="10" spans="1:18" ht="11.25" customHeight="1">
      <c r="A10" s="48" t="s">
        <v>8</v>
      </c>
      <c r="B10" s="49"/>
      <c r="C10" s="49"/>
      <c r="D10" s="2" t="s">
        <v>4</v>
      </c>
      <c r="E10" s="22">
        <v>1120</v>
      </c>
      <c r="F10" s="22">
        <f>E10-Лист1!D3</f>
        <v>1057</v>
      </c>
      <c r="G10" s="22">
        <f>E10-Лист1!E3</f>
        <v>1060</v>
      </c>
      <c r="H10" s="23">
        <f>E10-Лист1!F3</f>
        <v>1058.5</v>
      </c>
      <c r="I10" s="3">
        <f aca="true" t="shared" si="0" ref="I10:I16">(F10+G10+H10)/3</f>
        <v>1058.5</v>
      </c>
      <c r="N10" s="1"/>
      <c r="O10" s="1"/>
      <c r="P10" s="1"/>
      <c r="Q10" s="1"/>
      <c r="R10" s="1"/>
    </row>
    <row r="11" spans="1:18" ht="11.25" customHeight="1">
      <c r="A11" s="48" t="s">
        <v>9</v>
      </c>
      <c r="B11" s="49"/>
      <c r="C11" s="49"/>
      <c r="D11" s="2" t="s">
        <v>4</v>
      </c>
      <c r="E11" s="22">
        <v>1280</v>
      </c>
      <c r="F11" s="22">
        <f>E11-Лист1!D4</f>
        <v>643</v>
      </c>
      <c r="G11" s="22">
        <f>E11-Лист1!E4</f>
        <v>676</v>
      </c>
      <c r="H11" s="23">
        <f>E11-Лист1!F4</f>
        <v>659.5</v>
      </c>
      <c r="I11" s="3">
        <f t="shared" si="0"/>
        <v>659.5</v>
      </c>
      <c r="N11" s="1"/>
      <c r="O11" s="1"/>
      <c r="P11" s="1"/>
      <c r="Q11" s="1"/>
      <c r="R11" s="1"/>
    </row>
    <row r="12" spans="1:18" ht="11.25" customHeight="1">
      <c r="A12" s="48" t="s">
        <v>12</v>
      </c>
      <c r="B12" s="49"/>
      <c r="C12" s="49"/>
      <c r="D12" s="2" t="s">
        <v>4</v>
      </c>
      <c r="E12" s="22">
        <v>3150</v>
      </c>
      <c r="F12" s="22">
        <f>E12-Лист1!D5</f>
        <v>1804</v>
      </c>
      <c r="G12" s="22">
        <f>E12-Лист1!E5</f>
        <v>1992</v>
      </c>
      <c r="H12" s="23">
        <f>E12-Лист1!F5</f>
        <v>1898</v>
      </c>
      <c r="I12" s="3">
        <f t="shared" si="0"/>
        <v>1898</v>
      </c>
      <c r="N12" s="1"/>
      <c r="O12" s="1"/>
      <c r="P12" s="1"/>
      <c r="Q12" s="1"/>
      <c r="R12" s="1"/>
    </row>
    <row r="13" spans="1:18" ht="11.25" customHeight="1">
      <c r="A13" s="48" t="s">
        <v>13</v>
      </c>
      <c r="B13" s="49"/>
      <c r="C13" s="49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45" t="s">
        <v>10</v>
      </c>
      <c r="B14" s="46"/>
      <c r="C14" s="47"/>
      <c r="D14" s="24" t="s">
        <v>4</v>
      </c>
      <c r="E14" s="25">
        <v>1700</v>
      </c>
      <c r="F14" s="22">
        <f>E14-Лист1!D7</f>
        <v>1247</v>
      </c>
      <c r="G14" s="22">
        <f>E14-Лист1!E7</f>
        <v>1284</v>
      </c>
      <c r="H14" s="23">
        <f>E14-Лист1!F7</f>
        <v>1265.5</v>
      </c>
      <c r="I14" s="3">
        <f t="shared" si="0"/>
        <v>1265.5</v>
      </c>
      <c r="N14" s="4"/>
      <c r="O14" s="5"/>
      <c r="P14" s="5"/>
      <c r="Q14" s="5"/>
      <c r="R14" s="5"/>
    </row>
    <row r="15" spans="1:18" ht="11.25" customHeight="1">
      <c r="A15" s="48" t="s">
        <v>11</v>
      </c>
      <c r="B15" s="49"/>
      <c r="C15" s="49"/>
      <c r="D15" s="26" t="s">
        <v>4</v>
      </c>
      <c r="E15" s="27">
        <v>1600</v>
      </c>
      <c r="F15" s="22">
        <f>E15-Лист1!D8</f>
        <v>939</v>
      </c>
      <c r="G15" s="22">
        <f>E15-Лист1!E8</f>
        <v>1084</v>
      </c>
      <c r="H15" s="23">
        <f>E15-Лист1!F8</f>
        <v>1011.5</v>
      </c>
      <c r="I15" s="3">
        <f t="shared" si="0"/>
        <v>1011.5</v>
      </c>
      <c r="N15" s="4"/>
      <c r="O15" s="5"/>
      <c r="P15" s="5"/>
      <c r="Q15" s="5"/>
      <c r="R15" s="5"/>
    </row>
    <row r="16" spans="1:18" ht="11.25" customHeight="1">
      <c r="A16" s="50" t="s">
        <v>14</v>
      </c>
      <c r="B16" s="51"/>
      <c r="C16" s="52"/>
      <c r="D16" s="26" t="s">
        <v>4</v>
      </c>
      <c r="E16" s="22">
        <v>1359</v>
      </c>
      <c r="F16" s="22">
        <f>E16-Лист1!D9</f>
        <v>646</v>
      </c>
      <c r="G16" s="22">
        <f>E16-Лист1!E9</f>
        <v>766</v>
      </c>
      <c r="H16" s="23">
        <f>E16-Лист1!F9</f>
        <v>706</v>
      </c>
      <c r="I16" s="3">
        <f t="shared" si="0"/>
        <v>706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35" t="s">
        <v>16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3:18" s="6" customFormat="1" ht="18">
      <c r="C20" s="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33" t="s">
        <v>1</v>
      </c>
      <c r="E22" s="16"/>
      <c r="F22" s="33" t="str">
        <f>F6</f>
        <v>Резервируемая мощность,   на 01.07.21</v>
      </c>
      <c r="G22" s="33" t="str">
        <f>G6</f>
        <v>Резервируемая мощность,   на 01.08.21</v>
      </c>
      <c r="H22" s="33" t="str">
        <f>H6</f>
        <v>Резервируемая мощность,   на 01.09.21</v>
      </c>
      <c r="I22" s="33" t="str">
        <f>I6</f>
        <v>Средняя резервируемая мощность, за 3 кв 2021г   </v>
      </c>
    </row>
    <row r="23" spans="3:9" s="6" customFormat="1" ht="43.5" customHeight="1">
      <c r="C23" s="11"/>
      <c r="D23" s="36"/>
      <c r="E23" s="17"/>
      <c r="F23" s="36"/>
      <c r="G23" s="34"/>
      <c r="H23" s="34"/>
      <c r="I23" s="34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8927</v>
      </c>
      <c r="G25" s="3">
        <f>SUM(G9:G16)</f>
        <v>9532</v>
      </c>
      <c r="H25" s="3">
        <f>SUM(H9:H16)</f>
        <v>9229.5</v>
      </c>
      <c r="I25" s="3">
        <f>SUM(I9:I16)</f>
        <v>9229.5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A14:C14"/>
    <mergeCell ref="A15:C15"/>
    <mergeCell ref="A12:C12"/>
    <mergeCell ref="A13:C13"/>
    <mergeCell ref="A16:C16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22:I23"/>
    <mergeCell ref="D19:R20"/>
    <mergeCell ref="D22:D23"/>
    <mergeCell ref="F22:F23"/>
    <mergeCell ref="G22:G23"/>
    <mergeCell ref="H22:H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12" sqref="G12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54"/>
      <c r="B1" s="53"/>
      <c r="C1" s="53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3"/>
      <c r="C2" s="53"/>
      <c r="D2" s="20">
        <v>374</v>
      </c>
      <c r="E2" s="20">
        <v>295</v>
      </c>
      <c r="F2" s="19">
        <f>(D2+E2)/2</f>
        <v>334.5</v>
      </c>
      <c r="H2" s="18"/>
      <c r="I2" s="30"/>
      <c r="J2" s="30"/>
      <c r="K2" s="31"/>
      <c r="L2" s="31"/>
      <c r="M2" s="31"/>
    </row>
    <row r="3" spans="1:13" ht="11.25" customHeight="1">
      <c r="A3" s="48" t="s">
        <v>8</v>
      </c>
      <c r="B3" s="49"/>
      <c r="C3" s="49"/>
      <c r="D3" s="20">
        <v>63</v>
      </c>
      <c r="E3" s="20">
        <v>60</v>
      </c>
      <c r="F3" s="19">
        <f aca="true" t="shared" si="0" ref="F3:F9">(D3+E3)/2</f>
        <v>61.5</v>
      </c>
      <c r="H3" s="18"/>
      <c r="I3" s="30"/>
      <c r="J3" s="30"/>
      <c r="K3" s="31"/>
      <c r="L3" s="31"/>
      <c r="M3" s="31"/>
    </row>
    <row r="4" spans="1:13" ht="11.25" customHeight="1">
      <c r="A4" s="48" t="s">
        <v>9</v>
      </c>
      <c r="B4" s="49"/>
      <c r="C4" s="49"/>
      <c r="D4" s="20">
        <v>637</v>
      </c>
      <c r="E4" s="20">
        <v>604</v>
      </c>
      <c r="F4" s="19">
        <f t="shared" si="0"/>
        <v>620.5</v>
      </c>
      <c r="H4" s="18"/>
      <c r="I4" s="30"/>
      <c r="J4" s="30"/>
      <c r="K4" s="31"/>
      <c r="L4" s="31"/>
      <c r="M4" s="31"/>
    </row>
    <row r="5" spans="1:13" ht="11.25">
      <c r="A5" s="48" t="s">
        <v>12</v>
      </c>
      <c r="B5" s="49"/>
      <c r="C5" s="49"/>
      <c r="D5" s="21">
        <v>1346</v>
      </c>
      <c r="E5" s="20">
        <v>1158</v>
      </c>
      <c r="F5" s="19">
        <f t="shared" si="0"/>
        <v>1252</v>
      </c>
      <c r="I5" s="30"/>
      <c r="J5" s="30"/>
      <c r="K5" s="32"/>
      <c r="L5" s="31"/>
      <c r="M5" s="31"/>
    </row>
    <row r="6" spans="1:13" ht="11.25">
      <c r="A6" s="48" t="s">
        <v>13</v>
      </c>
      <c r="B6" s="49"/>
      <c r="C6" s="49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45" t="s">
        <v>10</v>
      </c>
      <c r="B7" s="46"/>
      <c r="C7" s="47"/>
      <c r="D7" s="21">
        <v>453</v>
      </c>
      <c r="E7" s="20">
        <v>416</v>
      </c>
      <c r="F7" s="19">
        <f t="shared" si="0"/>
        <v>434.5</v>
      </c>
      <c r="I7" s="30"/>
      <c r="J7" s="30"/>
      <c r="K7" s="32"/>
      <c r="L7" s="31"/>
      <c r="M7" s="31"/>
    </row>
    <row r="8" spans="1:13" ht="11.25">
      <c r="A8" s="48" t="s">
        <v>11</v>
      </c>
      <c r="B8" s="49"/>
      <c r="C8" s="49"/>
      <c r="D8" s="21">
        <v>661</v>
      </c>
      <c r="E8" s="20">
        <v>516</v>
      </c>
      <c r="F8" s="19">
        <f t="shared" si="0"/>
        <v>588.5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713</v>
      </c>
      <c r="E9" s="20">
        <v>593</v>
      </c>
      <c r="F9" s="19">
        <f t="shared" si="0"/>
        <v>653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ES\t.prokkoeva (WST-KIR-197)</cp:lastModifiedBy>
  <dcterms:created xsi:type="dcterms:W3CDTF">2016-06-29T12:51:32Z</dcterms:created>
  <dcterms:modified xsi:type="dcterms:W3CDTF">2021-10-28T12:22:25Z</dcterms:modified>
  <cp:category/>
  <cp:version/>
  <cp:contentType/>
  <cp:contentStatus/>
</cp:coreProperties>
</file>