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7" sheetId="4" r:id="rId1"/>
  </sheets>
  <externalReferences>
    <externalReference r:id="rId2"/>
  </externalReferences>
  <definedNames>
    <definedName name="TABLE" localSheetId="0">'17'!#REF!</definedName>
    <definedName name="TABLE_2" localSheetId="0">'17'!#REF!</definedName>
    <definedName name="_xlnm.Print_Area" localSheetId="0">'17'!$A$1:$BC$150</definedName>
  </definedNames>
  <calcPr calcId="125725"/>
</workbook>
</file>

<file path=xl/calcChain.xml><?xml version="1.0" encoding="utf-8"?>
<calcChain xmlns="http://schemas.openxmlformats.org/spreadsheetml/2006/main">
  <c r="D84" i="4"/>
  <c r="D86"/>
  <c r="AD86" s="1"/>
  <c r="AD84" s="1"/>
  <c r="D82"/>
  <c r="D79" s="1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E79"/>
  <c r="AF79"/>
  <c r="AG79"/>
  <c r="AH79"/>
  <c r="AI79"/>
  <c r="AJ79"/>
  <c r="AK79"/>
  <c r="AL79"/>
  <c r="AM79"/>
  <c r="AN79"/>
  <c r="AO79"/>
  <c r="AP79"/>
  <c r="AQ79"/>
  <c r="AR79"/>
  <c r="AS79"/>
  <c r="AT79"/>
  <c r="AU79"/>
  <c r="AV79"/>
  <c r="AW79"/>
  <c r="AX79"/>
  <c r="AY79"/>
  <c r="AZ79"/>
  <c r="BA79"/>
  <c r="BB79"/>
  <c r="BC79"/>
  <c r="T81"/>
  <c r="G81"/>
  <c r="AG81"/>
  <c r="AF81"/>
  <c r="AY81"/>
  <c r="Y81"/>
  <c r="AE81"/>
  <c r="AT81"/>
  <c r="AO81" l="1"/>
  <c r="AJ81"/>
  <c r="O81" l="1"/>
  <c r="F81"/>
  <c r="J81" l="1"/>
  <c r="AD82"/>
  <c r="AD79" s="1"/>
  <c r="AD80"/>
  <c r="E81" l="1"/>
  <c r="AG84"/>
  <c r="AT84"/>
  <c r="AF84"/>
  <c r="AH84"/>
  <c r="AI84"/>
  <c r="AK84"/>
  <c r="AL84"/>
  <c r="AM84"/>
  <c r="AN84"/>
  <c r="AO84"/>
  <c r="AP84"/>
  <c r="AQ84"/>
  <c r="AR84"/>
  <c r="AS84"/>
  <c r="AU84"/>
  <c r="AV84"/>
  <c r="AW84"/>
  <c r="AX84"/>
  <c r="AY84"/>
  <c r="AZ84"/>
  <c r="BA84"/>
  <c r="BB84"/>
  <c r="BC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D24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AG65"/>
  <c r="AH65"/>
  <c r="AI65"/>
  <c r="AJ65"/>
  <c r="AK65"/>
  <c r="AL65"/>
  <c r="AM65"/>
  <c r="AN65"/>
  <c r="AO65"/>
  <c r="AP65"/>
  <c r="AQ65"/>
  <c r="AR65"/>
  <c r="AS65"/>
  <c r="AT65"/>
  <c r="AU65"/>
  <c r="AV65"/>
  <c r="AW65"/>
  <c r="AX65"/>
  <c r="AY65"/>
  <c r="AZ65"/>
  <c r="BA65"/>
  <c r="BB65"/>
  <c r="BC65"/>
  <c r="AM22"/>
  <c r="D65"/>
  <c r="AJ84" l="1"/>
  <c r="AE84"/>
  <c r="AE26" s="1"/>
  <c r="E84"/>
  <c r="E24"/>
  <c r="AI26"/>
  <c r="AD24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F26"/>
  <c r="AG26"/>
  <c r="AH26"/>
  <c r="AJ26"/>
  <c r="AK26"/>
  <c r="AL26"/>
  <c r="AM26"/>
  <c r="AN26"/>
  <c r="AO26"/>
  <c r="AP26"/>
  <c r="AQ26"/>
  <c r="AR26"/>
  <c r="AS26"/>
  <c r="AT26"/>
  <c r="AU26"/>
  <c r="AV26"/>
  <c r="AW26"/>
  <c r="AX26"/>
  <c r="AY26"/>
  <c r="AZ26"/>
  <c r="BA26"/>
  <c r="BB26"/>
  <c r="BC26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E24"/>
  <c r="AF24"/>
  <c r="AG24"/>
  <c r="AH24"/>
  <c r="AI24"/>
  <c r="AJ24"/>
  <c r="AK24"/>
  <c r="AL24"/>
  <c r="AM24"/>
  <c r="AN24"/>
  <c r="AO24"/>
  <c r="AP24"/>
  <c r="AQ24"/>
  <c r="AR24"/>
  <c r="AS24"/>
  <c r="AT24"/>
  <c r="AU24"/>
  <c r="AV24"/>
  <c r="AW24"/>
  <c r="AX24"/>
  <c r="AY24"/>
  <c r="AZ24"/>
  <c r="BA24"/>
  <c r="BB24"/>
  <c r="BC24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E22"/>
  <c r="AF22"/>
  <c r="AG22"/>
  <c r="AH22"/>
  <c r="AI22"/>
  <c r="AJ22"/>
  <c r="AK22"/>
  <c r="AL22"/>
  <c r="AN22"/>
  <c r="AO22"/>
  <c r="AP22"/>
  <c r="AQ22"/>
  <c r="AR22"/>
  <c r="AS22"/>
  <c r="AT22"/>
  <c r="AU22"/>
  <c r="AV22"/>
  <c r="AW22"/>
  <c r="AX22"/>
  <c r="AY22"/>
  <c r="AZ22"/>
  <c r="BA22"/>
  <c r="BB22"/>
  <c r="BC22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D26"/>
  <c r="D25"/>
  <c r="D23"/>
  <c r="D21"/>
  <c r="D22"/>
  <c r="D20" s="1"/>
  <c r="D19" s="1"/>
  <c r="AD22"/>
  <c r="AH20" l="1"/>
  <c r="AH19" s="1"/>
  <c r="AL20"/>
  <c r="AL19" s="1"/>
  <c r="AF20"/>
  <c r="AF19" s="1"/>
  <c r="BB20"/>
  <c r="BB19" s="1"/>
  <c r="AX20"/>
  <c r="AX19" s="1"/>
  <c r="AT20"/>
  <c r="AT19" s="1"/>
  <c r="AP20"/>
  <c r="AP19" s="1"/>
  <c r="AB20"/>
  <c r="AB19" s="1"/>
  <c r="X20"/>
  <c r="X19" s="1"/>
  <c r="V20"/>
  <c r="V19" s="1"/>
  <c r="T20"/>
  <c r="T19" s="1"/>
  <c r="R20"/>
  <c r="R19" s="1"/>
  <c r="P20"/>
  <c r="P19" s="1"/>
  <c r="N20"/>
  <c r="N19" s="1"/>
  <c r="L20"/>
  <c r="L19" s="1"/>
  <c r="J20"/>
  <c r="J19" s="1"/>
  <c r="H20"/>
  <c r="H19" s="1"/>
  <c r="F20"/>
  <c r="F19" s="1"/>
  <c r="AZ20"/>
  <c r="AZ19" s="1"/>
  <c r="AV20"/>
  <c r="AV19" s="1"/>
  <c r="AR20"/>
  <c r="AR19" s="1"/>
  <c r="Z20"/>
  <c r="Z19" s="1"/>
  <c r="BA20"/>
  <c r="BA19" s="1"/>
  <c r="AQ20"/>
  <c r="AQ19" s="1"/>
  <c r="AN20"/>
  <c r="AN19" s="1"/>
  <c r="AJ20"/>
  <c r="AJ19" s="1"/>
  <c r="BC20"/>
  <c r="BC19" s="1"/>
  <c r="AY20"/>
  <c r="AY19" s="1"/>
  <c r="AW20"/>
  <c r="AW19" s="1"/>
  <c r="AU20"/>
  <c r="AU19" s="1"/>
  <c r="AS20"/>
  <c r="AS19" s="1"/>
  <c r="AO20"/>
  <c r="AO19" s="1"/>
  <c r="AM20"/>
  <c r="AM19" s="1"/>
  <c r="AK20"/>
  <c r="AK19" s="1"/>
  <c r="AI20"/>
  <c r="AI19" s="1"/>
  <c r="AG20"/>
  <c r="AG19" s="1"/>
  <c r="AE20"/>
  <c r="AE19" s="1"/>
  <c r="AC20"/>
  <c r="AC19" s="1"/>
  <c r="AA20"/>
  <c r="AA19" s="1"/>
  <c r="Y20"/>
  <c r="Y19" s="1"/>
  <c r="W20"/>
  <c r="W19" s="1"/>
  <c r="U20"/>
  <c r="U19" s="1"/>
  <c r="S20"/>
  <c r="S19" s="1"/>
  <c r="Q20"/>
  <c r="Q19" s="1"/>
  <c r="O20"/>
  <c r="O19" s="1"/>
  <c r="K20"/>
  <c r="K19" s="1"/>
  <c r="I20"/>
  <c r="I19" s="1"/>
  <c r="G20"/>
  <c r="G19" s="1"/>
  <c r="M20"/>
  <c r="M19" s="1"/>
  <c r="E20"/>
  <c r="E19" s="1"/>
  <c r="AD20"/>
  <c r="AD19" s="1"/>
</calcChain>
</file>

<file path=xl/sharedStrings.xml><?xml version="1.0" encoding="utf-8"?>
<sst xmlns="http://schemas.openxmlformats.org/spreadsheetml/2006/main" count="445" uniqueCount="318">
  <si>
    <t>Приложение № 17</t>
  </si>
  <si>
    <t>к приказу Минэнерго России
от 25 апреля 2018 г. № 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</si>
  <si>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</si>
  <si>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</si>
  <si>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</si>
  <si>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</si>
  <si>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</si>
  <si>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</si>
  <si>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</si>
  <si>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</si>
  <si>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</si>
  <si>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</si>
  <si>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</si>
  <si>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</si>
  <si>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</si>
  <si>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</si>
  <si>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</si>
  <si>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</si>
  <si>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</si>
  <si>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</si>
  <si>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</si>
  <si>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</si>
  <si>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</si>
  <si>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</si>
  <si>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</si>
  <si>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</si>
  <si>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</si>
  <si>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</si>
  <si>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</si>
  <si>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</si>
  <si>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</si>
  <si>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</si>
  <si>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</si>
  <si>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</si>
  <si>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</si>
  <si>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</si>
  <si>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</si>
  <si>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</si>
  <si>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</si>
  <si>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</si>
  <si>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</si>
  <si>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</si>
  <si>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</si>
  <si>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</si>
  <si>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</si>
  <si>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</si>
  <si>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</si>
  <si>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</si>
  <si>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</si>
  <si>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</si>
  <si>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</si>
  <si>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</si>
  <si>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</si>
  <si>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</si>
  <si>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</si>
  <si>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</si>
  <si>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</si>
  <si>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</si>
  <si>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</si>
  <si>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</si>
  <si>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</si>
  <si>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</si>
  <si>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</si>
  <si>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</si>
  <si>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</si>
  <si>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</si>
  <si>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</si>
  <si>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</si>
  <si>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</si>
  <si>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</si>
  <si>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</si>
  <si>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</si>
  <si>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</si>
  <si>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</si>
  <si>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</si>
  <si>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</si>
  <si>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</si>
  <si>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ВСЕГО по инвестиционной программе, в том числе:</t>
  </si>
  <si>
    <t>1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</si>
  <si>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</si>
  <si>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</si>
  <si>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Г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</si>
  <si>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</si>
  <si>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</si>
  <si>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</si>
  <si>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</si>
  <si>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</si>
  <si>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</si>
  <si>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</si>
  <si>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</si>
  <si>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</si>
  <si>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</si>
  <si>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</si>
  <si>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</si>
  <si>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</si>
  <si>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</si>
  <si>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</si>
  <si>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</si>
  <si>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</si>
  <si>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</si>
  <si>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</si>
  <si>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</si>
  <si>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</si>
  <si>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</si>
  <si>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</si>
  <si>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</si>
  <si>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</si>
  <si>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</si>
  <si>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</si>
  <si>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</si>
  <si>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</si>
  <si>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</si>
  <si>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</si>
  <si>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</si>
  <si>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</si>
  <si>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</si>
  <si>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</si>
  <si>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</si>
  <si>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</si>
  <si>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Республика Карелия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</si>
  <si>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</si>
  <si>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</si>
  <si>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</si>
  <si>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</si>
  <si>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</si>
  <si>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</si>
  <si>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</si>
  <si>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</si>
  <si>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</si>
  <si>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</si>
  <si>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</si>
  <si>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</si>
  <si>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</si>
  <si>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</si>
  <si>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</si>
  <si>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</si>
  <si>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</si>
  <si>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</si>
  <si>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</si>
  <si>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</si>
  <si>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</si>
  <si>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</si>
  <si>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</si>
  <si>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</si>
  <si>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</si>
  <si>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</si>
  <si>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</si>
  <si>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</si>
  <si>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</si>
  <si>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</si>
  <si>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</si>
  <si>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</si>
  <si>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</si>
  <si>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</si>
  <si>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</si>
  <si>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</si>
  <si>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</si>
  <si>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</si>
  <si>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</si>
  <si>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</si>
  <si>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</si>
  <si>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</si>
  <si>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</si>
  <si>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</si>
  <si>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</si>
  <si>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</si>
  <si>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</si>
  <si>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</si>
  <si>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</si>
  <si>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</si>
  <si>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</si>
  <si>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</si>
  <si>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</si>
  <si>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</si>
  <si>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</si>
  <si>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</si>
  <si>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</si>
  <si>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</si>
  <si>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</si>
  <si>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</si>
  <si>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</si>
  <si>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</si>
  <si>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</si>
  <si>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</si>
  <si>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</si>
  <si>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</si>
  <si>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</si>
  <si>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</si>
  <si>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</si>
  <si>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</si>
  <si>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</si>
  <si>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</si>
  <si>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</si>
  <si>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</si>
  <si>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</si>
  <si>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</si>
  <si>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</si>
  <si>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</si>
  <si>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</si>
  <si>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</si>
  <si>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</si>
  <si>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</si>
  <si>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</si>
  <si>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</si>
  <si>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</si>
  <si>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</si>
  <si>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</si>
  <si>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</si>
  <si>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</si>
  <si>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</si>
  <si>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</si>
  <si>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</si>
  <si>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</si>
  <si>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</si>
  <si>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</si>
  <si>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</si>
  <si>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</si>
  <si>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</si>
  <si>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</si>
  <si>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</si>
  <si>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</si>
  <si>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</si>
  <si>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</si>
  <si>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</si>
  <si>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</si>
  <si>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</si>
  <si>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</si>
  <si>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</si>
  <si>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</si>
  <si>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</si>
  <si>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</si>
  <si>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</si>
  <si>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</si>
  <si>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</si>
  <si>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</si>
  <si>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</si>
  <si>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</si>
  <si>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</si>
  <si>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</si>
  <si>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</si>
  <si>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</si>
  <si>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</si>
  <si>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</si>
  <si>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</si>
  <si>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</si>
  <si>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</si>
  <si>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</si>
  <si>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</si>
  <si>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</si>
  <si>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</si>
  <si>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</si>
  <si>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</si>
  <si>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</si>
  <si>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</si>
  <si>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</si>
  <si>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</si>
  <si>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</si>
  <si>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</si>
  <si>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</si>
  <si>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</si>
  <si>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</si>
  <si>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</si>
  <si>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</si>
  <si>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</si>
  <si>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</si>
  <si>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</si>
  <si>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</si>
  <si>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</si>
  <si>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</si>
  <si>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</si>
  <si>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</si>
  <si>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</si>
  <si>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</si>
  <si>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</si>
  <si>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</si>
  <si>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</si>
  <si>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</si>
  <si>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</si>
  <si>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</si>
  <si>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</si>
  <si>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</si>
  <si>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</si>
  <si>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</si>
  <si>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</si>
  <si>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</si>
  <si>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</si>
  <si>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</si>
  <si>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</si>
  <si>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</si>
  <si>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</si>
  <si>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</si>
  <si>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</si>
  <si>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</si>
  <si>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</si>
  <si>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</si>
  <si>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</si>
  <si>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</si>
  <si>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</si>
  <si>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</si>
  <si>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</si>
  <si>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K_000000001</t>
  </si>
  <si>
    <t>K_000000002</t>
  </si>
  <si>
    <t>Транспортные средства</t>
  </si>
  <si>
    <t>Общества с ограниченной ответственностью "Объединенные региональные электрические сети Карелии"</t>
  </si>
  <si>
    <t>Строительство ТП в р-не ул. Киндасовский проезд</t>
  </si>
  <si>
    <t>Прочие ОС</t>
  </si>
  <si>
    <t>K_000000003</t>
  </si>
  <si>
    <t>Освоение капитальных вложений 2021 года , млн. рублей (без НДС)</t>
  </si>
  <si>
    <t>Строительство КЛ-10 кВ в районе ул. Сыктывкарская между РП-26 и РП-11</t>
  </si>
  <si>
    <t>L_000000001</t>
  </si>
  <si>
    <t>Строительство ПП в районе Комсомольского пр. в г. Петрозаводске</t>
  </si>
  <si>
    <t>M_000000001</t>
  </si>
  <si>
    <t>2022</t>
  </si>
  <si>
    <t>Финансирование капитальных вложений 2022 года, млн. рублей (с НДС)</t>
  </si>
  <si>
    <t>2</t>
  </si>
  <si>
    <t>Приказом Министерства строительства, ЖКХ и энергетики Республики Карелия № 166 от 29.04.2022 года</t>
  </si>
  <si>
    <t>Программное обеспечение "Пирамида"</t>
  </si>
  <si>
    <t>M_000000002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</si>
</sst>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i/>
      <sz val="9"/>
      <color rgb="FF00B0F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0">
    <xf numFmtId="0" fontId="0" fillId="0" borderId="0" xfId="0"/>
    <xf numFmtId="0" fontId="2" fillId="0" borderId="0" xfId="1" applyNumberFormat="1" applyFont="1" applyBorder="1" applyAlignment="1">
      <alignment horizontal="left"/>
    </xf>
    <xf numFmtId="0" fontId="2" fillId="0" borderId="0" xfId="1" applyNumberFormat="1" applyFont="1" applyBorder="1" applyAlignment="1">
      <alignment horizontal="right"/>
    </xf>
    <xf numFmtId="0" fontId="3" fillId="0" borderId="0" xfId="1" applyNumberFormat="1" applyFont="1" applyBorder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center" vertical="top"/>
    </xf>
    <xf numFmtId="0" fontId="2" fillId="0" borderId="0" xfId="1" applyNumberFormat="1" applyFont="1" applyBorder="1" applyAlignment="1">
      <alignment horizontal="center" vertical="top"/>
    </xf>
    <xf numFmtId="0" fontId="4" fillId="0" borderId="8" xfId="1" applyNumberFormat="1" applyFont="1" applyBorder="1" applyAlignment="1">
      <alignment horizontal="center" vertical="center" wrapText="1"/>
    </xf>
    <xf numFmtId="0" fontId="4" fillId="0" borderId="5" xfId="1" applyNumberFormat="1" applyFont="1" applyBorder="1" applyAlignment="1">
      <alignment horizontal="center" vertical="center" wrapText="1"/>
    </xf>
    <xf numFmtId="0" fontId="4" fillId="0" borderId="8" xfId="1" applyNumberFormat="1" applyFont="1" applyBorder="1" applyAlignment="1">
      <alignment horizontal="center" textRotation="90" wrapText="1"/>
    </xf>
    <xf numFmtId="0" fontId="4" fillId="0" borderId="8" xfId="1" applyNumberFormat="1" applyFont="1" applyBorder="1" applyAlignment="1">
      <alignment horizontal="center" vertical="top"/>
    </xf>
    <xf numFmtId="49" fontId="7" fillId="0" borderId="8" xfId="2" applyNumberFormat="1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 wrapText="1"/>
    </xf>
    <xf numFmtId="0" fontId="7" fillId="0" borderId="3" xfId="2" applyNumberFormat="1" applyFont="1" applyFill="1" applyBorder="1" applyAlignment="1">
      <alignment horizontal="center" vertical="center" wrapText="1"/>
    </xf>
    <xf numFmtId="49" fontId="7" fillId="2" borderId="8" xfId="2" applyNumberFormat="1" applyFont="1" applyFill="1" applyBorder="1" applyAlignment="1">
      <alignment horizontal="center" vertical="center"/>
    </xf>
    <xf numFmtId="0" fontId="7" fillId="2" borderId="8" xfId="2" applyFont="1" applyFill="1" applyBorder="1" applyAlignment="1">
      <alignment horizontal="center" vertical="center" wrapText="1"/>
    </xf>
    <xf numFmtId="0" fontId="7" fillId="2" borderId="3" xfId="2" applyNumberFormat="1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wrapText="1"/>
    </xf>
    <xf numFmtId="0" fontId="7" fillId="0" borderId="8" xfId="2" applyFont="1" applyFill="1" applyBorder="1" applyAlignment="1">
      <alignment horizontal="center" wrapText="1"/>
    </xf>
    <xf numFmtId="164" fontId="8" fillId="0" borderId="8" xfId="2" applyNumberFormat="1" applyFont="1" applyFill="1" applyBorder="1" applyAlignment="1">
      <alignment horizontal="center" vertical="center"/>
    </xf>
    <xf numFmtId="164" fontId="8" fillId="0" borderId="8" xfId="2" applyNumberFormat="1" applyFont="1" applyFill="1" applyBorder="1" applyAlignment="1">
      <alignment horizontal="center"/>
    </xf>
    <xf numFmtId="164" fontId="8" fillId="0" borderId="3" xfId="2" applyNumberFormat="1" applyFont="1" applyFill="1" applyBorder="1" applyAlignment="1">
      <alignment horizontal="center" vertical="center"/>
    </xf>
    <xf numFmtId="164" fontId="7" fillId="0" borderId="8" xfId="2" applyNumberFormat="1" applyFont="1" applyFill="1" applyBorder="1" applyAlignment="1">
      <alignment horizontal="center" vertical="center"/>
    </xf>
    <xf numFmtId="0" fontId="7" fillId="0" borderId="3" xfId="2" applyNumberFormat="1" applyFont="1" applyFill="1" applyBorder="1" applyAlignment="1">
      <alignment horizontal="center" vertical="center"/>
    </xf>
    <xf numFmtId="164" fontId="9" fillId="0" borderId="8" xfId="2" applyNumberFormat="1" applyFont="1" applyFill="1" applyBorder="1" applyAlignment="1">
      <alignment horizontal="center" vertical="center"/>
    </xf>
    <xf numFmtId="164" fontId="9" fillId="0" borderId="8" xfId="2" applyNumberFormat="1" applyFont="1" applyFill="1" applyBorder="1" applyAlignment="1">
      <alignment horizontal="center" vertical="justify"/>
    </xf>
    <xf numFmtId="0" fontId="9" fillId="0" borderId="3" xfId="2" applyNumberFormat="1" applyFont="1" applyFill="1" applyBorder="1" applyAlignment="1">
      <alignment horizontal="center" vertical="center"/>
    </xf>
    <xf numFmtId="164" fontId="7" fillId="2" borderId="8" xfId="2" applyNumberFormat="1" applyFont="1" applyFill="1" applyBorder="1" applyAlignment="1">
      <alignment horizontal="center" vertical="center"/>
    </xf>
    <xf numFmtId="164" fontId="7" fillId="2" borderId="8" xfId="2" applyNumberFormat="1" applyFont="1" applyFill="1" applyBorder="1" applyAlignment="1">
      <alignment horizontal="center" vertical="center" wrapText="1"/>
    </xf>
    <xf numFmtId="164" fontId="7" fillId="0" borderId="8" xfId="2" applyNumberFormat="1" applyFont="1" applyFill="1" applyBorder="1" applyAlignment="1">
      <alignment horizontal="center" vertical="center" wrapText="1"/>
    </xf>
    <xf numFmtId="164" fontId="10" fillId="0" borderId="8" xfId="2" applyNumberFormat="1" applyFont="1" applyFill="1" applyBorder="1" applyAlignment="1">
      <alignment horizontal="center" vertical="center"/>
    </xf>
    <xf numFmtId="2" fontId="10" fillId="0" borderId="8" xfId="2" applyNumberFormat="1" applyFont="1" applyFill="1" applyBorder="1" applyAlignment="1">
      <alignment horizontal="left" vertical="center" wrapText="1"/>
    </xf>
    <xf numFmtId="2" fontId="10" fillId="0" borderId="8" xfId="2" applyNumberFormat="1" applyFont="1" applyFill="1" applyBorder="1" applyAlignment="1">
      <alignment horizontal="center" vertical="center"/>
    </xf>
    <xf numFmtId="164" fontId="7" fillId="2" borderId="8" xfId="2" applyNumberFormat="1" applyFont="1" applyFill="1" applyBorder="1" applyAlignment="1">
      <alignment horizontal="center" wrapText="1"/>
    </xf>
    <xf numFmtId="164" fontId="7" fillId="0" borderId="8" xfId="2" applyNumberFormat="1" applyFont="1" applyFill="1" applyBorder="1" applyAlignment="1">
      <alignment horizontal="center" wrapText="1"/>
    </xf>
    <xf numFmtId="164" fontId="11" fillId="0" borderId="8" xfId="1" applyNumberFormat="1" applyFont="1" applyFill="1" applyBorder="1" applyAlignment="1">
      <alignment horizontal="center" vertical="center"/>
    </xf>
    <xf numFmtId="164" fontId="7" fillId="0" borderId="3" xfId="2" applyNumberFormat="1" applyFont="1" applyFill="1" applyBorder="1" applyAlignment="1">
      <alignment horizontal="center" vertical="center"/>
    </xf>
    <xf numFmtId="164" fontId="7" fillId="0" borderId="3" xfId="2" applyNumberFormat="1" applyFont="1" applyFill="1" applyBorder="1" applyAlignment="1">
      <alignment horizontal="center" wrapText="1"/>
    </xf>
    <xf numFmtId="0" fontId="3" fillId="2" borderId="0" xfId="1" applyNumberFormat="1" applyFont="1" applyFill="1" applyBorder="1" applyAlignment="1">
      <alignment horizontal="left"/>
    </xf>
    <xf numFmtId="0" fontId="3" fillId="0" borderId="8" xfId="1" applyNumberFormat="1" applyFont="1" applyBorder="1" applyAlignment="1">
      <alignment horizontal="left"/>
    </xf>
    <xf numFmtId="2" fontId="3" fillId="0" borderId="8" xfId="1" applyNumberFormat="1" applyFont="1" applyBorder="1" applyAlignment="1">
      <alignment horizontal="left"/>
    </xf>
    <xf numFmtId="0" fontId="12" fillId="0" borderId="8" xfId="1" applyNumberFormat="1" applyFont="1" applyBorder="1" applyAlignment="1">
      <alignment horizontal="left"/>
    </xf>
    <xf numFmtId="2" fontId="12" fillId="0" borderId="8" xfId="1" applyNumberFormat="1" applyFont="1" applyBorder="1" applyAlignment="1">
      <alignment horizontal="left"/>
    </xf>
    <xf numFmtId="2" fontId="12" fillId="2" borderId="8" xfId="1" applyNumberFormat="1" applyFont="1" applyFill="1" applyBorder="1" applyAlignment="1">
      <alignment horizontal="left"/>
    </xf>
    <xf numFmtId="0" fontId="12" fillId="2" borderId="0" xfId="1" applyNumberFormat="1" applyFont="1" applyFill="1" applyBorder="1" applyAlignment="1">
      <alignment horizontal="left"/>
    </xf>
    <xf numFmtId="2" fontId="11" fillId="2" borderId="8" xfId="1" applyNumberFormat="1" applyFont="1" applyFill="1" applyBorder="1" applyAlignment="1">
      <alignment horizontal="left"/>
    </xf>
    <xf numFmtId="2" fontId="11" fillId="0" borderId="8" xfId="1" applyNumberFormat="1" applyFont="1" applyBorder="1" applyAlignment="1">
      <alignment horizontal="left"/>
    </xf>
    <xf numFmtId="2" fontId="10" fillId="0" borderId="3" xfId="2" applyNumberFormat="1" applyFont="1" applyFill="1" applyBorder="1" applyAlignment="1">
      <alignment horizontal="center" vertical="center"/>
    </xf>
    <xf numFmtId="0" fontId="4" fillId="0" borderId="4" xfId="1" applyNumberFormat="1" applyFont="1" applyBorder="1" applyAlignment="1">
      <alignment horizontal="center" vertical="center" wrapText="1"/>
    </xf>
    <xf numFmtId="0" fontId="4" fillId="0" borderId="5" xfId="1" applyNumberFormat="1" applyFont="1" applyBorder="1" applyAlignment="1">
      <alignment horizontal="center" vertical="center" wrapText="1"/>
    </xf>
    <xf numFmtId="0" fontId="4" fillId="0" borderId="6" xfId="1" applyNumberFormat="1" applyFont="1" applyBorder="1" applyAlignment="1">
      <alignment horizontal="center" vertical="center" wrapText="1"/>
    </xf>
    <xf numFmtId="0" fontId="2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>
      <alignment horizontal="left" wrapText="1"/>
    </xf>
    <xf numFmtId="0" fontId="4" fillId="0" borderId="2" xfId="1" applyNumberFormat="1" applyFont="1" applyBorder="1" applyAlignment="1">
      <alignment horizontal="center" vertical="top"/>
    </xf>
    <xf numFmtId="49" fontId="2" fillId="0" borderId="1" xfId="1" applyNumberFormat="1" applyFont="1" applyBorder="1" applyAlignment="1">
      <alignment horizontal="center"/>
    </xf>
    <xf numFmtId="0" fontId="4" fillId="0" borderId="9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10" xfId="1" applyNumberFormat="1" applyFont="1" applyBorder="1" applyAlignment="1">
      <alignment horizontal="center" vertical="center" wrapText="1"/>
    </xf>
    <xf numFmtId="0" fontId="5" fillId="0" borderId="4" xfId="1" applyNumberFormat="1" applyFont="1" applyBorder="1" applyAlignment="1">
      <alignment horizontal="center"/>
    </xf>
    <xf numFmtId="0" fontId="5" fillId="0" borderId="5" xfId="1" applyNumberFormat="1" applyFont="1" applyBorder="1" applyAlignment="1">
      <alignment horizontal="center"/>
    </xf>
    <xf numFmtId="0" fontId="5" fillId="0" borderId="6" xfId="1" applyNumberFormat="1" applyFont="1" applyBorder="1" applyAlignment="1">
      <alignment horizontal="center"/>
    </xf>
    <xf numFmtId="0" fontId="4" fillId="0" borderId="3" xfId="1" applyNumberFormat="1" applyFont="1" applyBorder="1" applyAlignment="1">
      <alignment horizontal="center" vertical="center" wrapText="1"/>
    </xf>
    <xf numFmtId="0" fontId="4" fillId="0" borderId="11" xfId="1" applyNumberFormat="1" applyFont="1" applyBorder="1" applyAlignment="1">
      <alignment horizontal="center" vertical="center" wrapText="1"/>
    </xf>
    <xf numFmtId="0" fontId="4" fillId="0" borderId="7" xfId="1" applyNumberFormat="1" applyFont="1" applyBorder="1" applyAlignment="1">
      <alignment horizontal="center" vertical="center" wrapText="1"/>
    </xf>
    <xf numFmtId="0" fontId="4" fillId="0" borderId="4" xfId="1" applyNumberFormat="1" applyFont="1" applyBorder="1" applyAlignment="1">
      <alignment horizontal="center" vertical="center"/>
    </xf>
    <xf numFmtId="0" fontId="4" fillId="0" borderId="5" xfId="1" applyNumberFormat="1" applyFont="1" applyBorder="1" applyAlignment="1">
      <alignment horizontal="center" vertical="center"/>
    </xf>
    <xf numFmtId="0" fontId="4" fillId="0" borderId="6" xfId="1" applyNumberFormat="1" applyFont="1" applyBorder="1" applyAlignment="1">
      <alignment horizontal="center" vertical="center"/>
    </xf>
    <xf numFmtId="0" fontId="2" fillId="0" borderId="0" xfId="1" applyNumberFormat="1" applyFont="1" applyBorder="1" applyAlignment="1">
      <alignment horizontal="right" vertical="top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0;&#1088;&#1086;&#1074;&#1072;-47&#1073;/&#1054;&#1090;&#1076;&#1077;&#1083;%20&#1080;&#1085;&#1074;&#1077;&#1089;&#1090;&#1080;&#1094;&#1080;&#1081;%20&#1080;%20&#1088;&#1072;&#1079;&#1074;&#1080;&#1090;&#1080;&#1103;/&#1064;&#1077;&#1074;&#1085;&#1080;&#1085;&#1072;/&#1048;&#1085;&#1074;&#1077;&#1089;&#1090;&#1087;&#1088;&#1086;&#1075;&#1088;&#1072;&#1084;&#1084;&#1072;%20&#1101;&#1083;&#1077;&#1082;&#1090;&#1088;&#1086;%202020-2022%20&#1050;&#1072;&#1088;&#1077;&#1083;&#1080;&#1103;%20&#1091;&#1090;&#1074;/8.%20&#1074;&#1072;&#1088;&#1080;&#1072;&#1085;&#1090;%208%20(&#1082;&#1086;&#1088;&#1088;.%2022%20&#1087;&#1086;&#1076;%20&#1080;&#1089;&#1090;&#1086;&#1095;&#1085;&#1080;&#1082;&#1080;%20-%20&#1087;&#1087;%20&#1085;&#1072;%20&#1082;&#1086;&#1084;&#1089;&#1086;&#1084;&#1086;&#1083;&#1100;&#1089;&#1082;&#1086;&#1084;)%20&#1091;&#1090;&#1074;.%2029.04.22/&#1055;&#1088;&#1086;&#1077;&#1082;&#1090;%20%20&#1048;&#1055;%20&#1054;&#1056;&#1069;&#1057;-&#1050;&#1072;&#1088;&#1077;&#1083;&#1080;&#1103;%202020-2022%2010.02.22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 НДС"/>
    </sheetNames>
    <sheetDataSet>
      <sheetData sheetId="0">
        <row r="11">
          <cell r="E11">
            <v>14.384274</v>
          </cell>
        </row>
        <row r="15">
          <cell r="E15">
            <v>1.2935460000000001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150"/>
  <sheetViews>
    <sheetView tabSelected="1" view="pageBreakPreview" zoomScale="115" zoomScaleNormal="100" zoomScaleSheetLayoutView="100" workbookViewId="0">
      <pane ySplit="17" topLeftCell="A18" activePane="bottomLeft" state="frozen"/>
      <selection pane="bottomLeft" activeCell="D85" sqref="D85"/>
    </sheetView>
  </sheetViews>
  <sheetFormatPr defaultRowHeight="15.75"/>
  <cols>
    <col min="1" max="1" width="7.85546875" style="3" customWidth="1"/>
    <col min="2" max="2" width="38.140625" style="3" customWidth="1"/>
    <col min="3" max="3" width="11.140625" style="3" customWidth="1"/>
    <col min="4" max="4" width="7.28515625" style="3" customWidth="1"/>
    <col min="5" max="5" width="6.85546875" style="3" customWidth="1"/>
    <col min="6" max="6" width="5.28515625" style="3" customWidth="1"/>
    <col min="7" max="7" width="7.140625" style="3" customWidth="1"/>
    <col min="8" max="29" width="5.28515625" style="3" customWidth="1"/>
    <col min="30" max="30" width="6.140625" style="3" customWidth="1"/>
    <col min="31" max="39" width="5.5703125" style="3" customWidth="1"/>
    <col min="40" max="40" width="6.28515625" style="3" customWidth="1"/>
    <col min="41" max="55" width="5.5703125" style="3" customWidth="1"/>
    <col min="56" max="256" width="9.140625" style="3"/>
    <col min="257" max="257" width="5.7109375" style="3" customWidth="1"/>
    <col min="258" max="258" width="13.7109375" style="3" customWidth="1"/>
    <col min="259" max="259" width="8.85546875" style="3" customWidth="1"/>
    <col min="260" max="260" width="4.7109375" style="3" customWidth="1"/>
    <col min="261" max="285" width="3.28515625" style="3" customWidth="1"/>
    <col min="286" max="286" width="4.7109375" style="3" customWidth="1"/>
    <col min="287" max="311" width="3.28515625" style="3" customWidth="1"/>
    <col min="312" max="512" width="9.140625" style="3"/>
    <col min="513" max="513" width="5.7109375" style="3" customWidth="1"/>
    <col min="514" max="514" width="13.7109375" style="3" customWidth="1"/>
    <col min="515" max="515" width="8.85546875" style="3" customWidth="1"/>
    <col min="516" max="516" width="4.7109375" style="3" customWidth="1"/>
    <col min="517" max="541" width="3.28515625" style="3" customWidth="1"/>
    <col min="542" max="542" width="4.7109375" style="3" customWidth="1"/>
    <col min="543" max="567" width="3.28515625" style="3" customWidth="1"/>
    <col min="568" max="768" width="9.140625" style="3"/>
    <col min="769" max="769" width="5.7109375" style="3" customWidth="1"/>
    <col min="770" max="770" width="13.7109375" style="3" customWidth="1"/>
    <col min="771" max="771" width="8.85546875" style="3" customWidth="1"/>
    <col min="772" max="772" width="4.7109375" style="3" customWidth="1"/>
    <col min="773" max="797" width="3.28515625" style="3" customWidth="1"/>
    <col min="798" max="798" width="4.7109375" style="3" customWidth="1"/>
    <col min="799" max="823" width="3.28515625" style="3" customWidth="1"/>
    <col min="824" max="1024" width="9.140625" style="3"/>
    <col min="1025" max="1025" width="5.7109375" style="3" customWidth="1"/>
    <col min="1026" max="1026" width="13.7109375" style="3" customWidth="1"/>
    <col min="1027" max="1027" width="8.85546875" style="3" customWidth="1"/>
    <col min="1028" max="1028" width="4.7109375" style="3" customWidth="1"/>
    <col min="1029" max="1053" width="3.28515625" style="3" customWidth="1"/>
    <col min="1054" max="1054" width="4.7109375" style="3" customWidth="1"/>
    <col min="1055" max="1079" width="3.28515625" style="3" customWidth="1"/>
    <col min="1080" max="1280" width="9.140625" style="3"/>
    <col min="1281" max="1281" width="5.7109375" style="3" customWidth="1"/>
    <col min="1282" max="1282" width="13.7109375" style="3" customWidth="1"/>
    <col min="1283" max="1283" width="8.85546875" style="3" customWidth="1"/>
    <col min="1284" max="1284" width="4.7109375" style="3" customWidth="1"/>
    <col min="1285" max="1309" width="3.28515625" style="3" customWidth="1"/>
    <col min="1310" max="1310" width="4.7109375" style="3" customWidth="1"/>
    <col min="1311" max="1335" width="3.28515625" style="3" customWidth="1"/>
    <col min="1336" max="1536" width="9.140625" style="3"/>
    <col min="1537" max="1537" width="5.7109375" style="3" customWidth="1"/>
    <col min="1538" max="1538" width="13.7109375" style="3" customWidth="1"/>
    <col min="1539" max="1539" width="8.85546875" style="3" customWidth="1"/>
    <col min="1540" max="1540" width="4.7109375" style="3" customWidth="1"/>
    <col min="1541" max="1565" width="3.28515625" style="3" customWidth="1"/>
    <col min="1566" max="1566" width="4.7109375" style="3" customWidth="1"/>
    <col min="1567" max="1591" width="3.28515625" style="3" customWidth="1"/>
    <col min="1592" max="1792" width="9.140625" style="3"/>
    <col min="1793" max="1793" width="5.7109375" style="3" customWidth="1"/>
    <col min="1794" max="1794" width="13.7109375" style="3" customWidth="1"/>
    <col min="1795" max="1795" width="8.85546875" style="3" customWidth="1"/>
    <col min="1796" max="1796" width="4.7109375" style="3" customWidth="1"/>
    <col min="1797" max="1821" width="3.28515625" style="3" customWidth="1"/>
    <col min="1822" max="1822" width="4.7109375" style="3" customWidth="1"/>
    <col min="1823" max="1847" width="3.28515625" style="3" customWidth="1"/>
    <col min="1848" max="2048" width="9.140625" style="3"/>
    <col min="2049" max="2049" width="5.7109375" style="3" customWidth="1"/>
    <col min="2050" max="2050" width="13.7109375" style="3" customWidth="1"/>
    <col min="2051" max="2051" width="8.85546875" style="3" customWidth="1"/>
    <col min="2052" max="2052" width="4.7109375" style="3" customWidth="1"/>
    <col min="2053" max="2077" width="3.28515625" style="3" customWidth="1"/>
    <col min="2078" max="2078" width="4.7109375" style="3" customWidth="1"/>
    <col min="2079" max="2103" width="3.28515625" style="3" customWidth="1"/>
    <col min="2104" max="2304" width="9.140625" style="3"/>
    <col min="2305" max="2305" width="5.7109375" style="3" customWidth="1"/>
    <col min="2306" max="2306" width="13.7109375" style="3" customWidth="1"/>
    <col min="2307" max="2307" width="8.85546875" style="3" customWidth="1"/>
    <col min="2308" max="2308" width="4.7109375" style="3" customWidth="1"/>
    <col min="2309" max="2333" width="3.28515625" style="3" customWidth="1"/>
    <col min="2334" max="2334" width="4.7109375" style="3" customWidth="1"/>
    <col min="2335" max="2359" width="3.28515625" style="3" customWidth="1"/>
    <col min="2360" max="2560" width="9.140625" style="3"/>
    <col min="2561" max="2561" width="5.7109375" style="3" customWidth="1"/>
    <col min="2562" max="2562" width="13.7109375" style="3" customWidth="1"/>
    <col min="2563" max="2563" width="8.85546875" style="3" customWidth="1"/>
    <col min="2564" max="2564" width="4.7109375" style="3" customWidth="1"/>
    <col min="2565" max="2589" width="3.28515625" style="3" customWidth="1"/>
    <col min="2590" max="2590" width="4.7109375" style="3" customWidth="1"/>
    <col min="2591" max="2615" width="3.28515625" style="3" customWidth="1"/>
    <col min="2616" max="2816" width="9.140625" style="3"/>
    <col min="2817" max="2817" width="5.7109375" style="3" customWidth="1"/>
    <col min="2818" max="2818" width="13.7109375" style="3" customWidth="1"/>
    <col min="2819" max="2819" width="8.85546875" style="3" customWidth="1"/>
    <col min="2820" max="2820" width="4.7109375" style="3" customWidth="1"/>
    <col min="2821" max="2845" width="3.28515625" style="3" customWidth="1"/>
    <col min="2846" max="2846" width="4.7109375" style="3" customWidth="1"/>
    <col min="2847" max="2871" width="3.28515625" style="3" customWidth="1"/>
    <col min="2872" max="3072" width="9.140625" style="3"/>
    <col min="3073" max="3073" width="5.7109375" style="3" customWidth="1"/>
    <col min="3074" max="3074" width="13.7109375" style="3" customWidth="1"/>
    <col min="3075" max="3075" width="8.85546875" style="3" customWidth="1"/>
    <col min="3076" max="3076" width="4.7109375" style="3" customWidth="1"/>
    <col min="3077" max="3101" width="3.28515625" style="3" customWidth="1"/>
    <col min="3102" max="3102" width="4.7109375" style="3" customWidth="1"/>
    <col min="3103" max="3127" width="3.28515625" style="3" customWidth="1"/>
    <col min="3128" max="3328" width="9.140625" style="3"/>
    <col min="3329" max="3329" width="5.7109375" style="3" customWidth="1"/>
    <col min="3330" max="3330" width="13.7109375" style="3" customWidth="1"/>
    <col min="3331" max="3331" width="8.85546875" style="3" customWidth="1"/>
    <col min="3332" max="3332" width="4.7109375" style="3" customWidth="1"/>
    <col min="3333" max="3357" width="3.28515625" style="3" customWidth="1"/>
    <col min="3358" max="3358" width="4.7109375" style="3" customWidth="1"/>
    <col min="3359" max="3383" width="3.28515625" style="3" customWidth="1"/>
    <col min="3384" max="3584" width="9.140625" style="3"/>
    <col min="3585" max="3585" width="5.7109375" style="3" customWidth="1"/>
    <col min="3586" max="3586" width="13.7109375" style="3" customWidth="1"/>
    <col min="3587" max="3587" width="8.85546875" style="3" customWidth="1"/>
    <col min="3588" max="3588" width="4.7109375" style="3" customWidth="1"/>
    <col min="3589" max="3613" width="3.28515625" style="3" customWidth="1"/>
    <col min="3614" max="3614" width="4.7109375" style="3" customWidth="1"/>
    <col min="3615" max="3639" width="3.28515625" style="3" customWidth="1"/>
    <col min="3640" max="3840" width="9.140625" style="3"/>
    <col min="3841" max="3841" width="5.7109375" style="3" customWidth="1"/>
    <col min="3842" max="3842" width="13.7109375" style="3" customWidth="1"/>
    <col min="3843" max="3843" width="8.85546875" style="3" customWidth="1"/>
    <col min="3844" max="3844" width="4.7109375" style="3" customWidth="1"/>
    <col min="3845" max="3869" width="3.28515625" style="3" customWidth="1"/>
    <col min="3870" max="3870" width="4.7109375" style="3" customWidth="1"/>
    <col min="3871" max="3895" width="3.28515625" style="3" customWidth="1"/>
    <col min="3896" max="4096" width="9.140625" style="3"/>
    <col min="4097" max="4097" width="5.7109375" style="3" customWidth="1"/>
    <col min="4098" max="4098" width="13.7109375" style="3" customWidth="1"/>
    <col min="4099" max="4099" width="8.85546875" style="3" customWidth="1"/>
    <col min="4100" max="4100" width="4.7109375" style="3" customWidth="1"/>
    <col min="4101" max="4125" width="3.28515625" style="3" customWidth="1"/>
    <col min="4126" max="4126" width="4.7109375" style="3" customWidth="1"/>
    <col min="4127" max="4151" width="3.28515625" style="3" customWidth="1"/>
    <col min="4152" max="4352" width="9.140625" style="3"/>
    <col min="4353" max="4353" width="5.7109375" style="3" customWidth="1"/>
    <col min="4354" max="4354" width="13.7109375" style="3" customWidth="1"/>
    <col min="4355" max="4355" width="8.85546875" style="3" customWidth="1"/>
    <col min="4356" max="4356" width="4.7109375" style="3" customWidth="1"/>
    <col min="4357" max="4381" width="3.28515625" style="3" customWidth="1"/>
    <col min="4382" max="4382" width="4.7109375" style="3" customWidth="1"/>
    <col min="4383" max="4407" width="3.28515625" style="3" customWidth="1"/>
    <col min="4408" max="4608" width="9.140625" style="3"/>
    <col min="4609" max="4609" width="5.7109375" style="3" customWidth="1"/>
    <col min="4610" max="4610" width="13.7109375" style="3" customWidth="1"/>
    <col min="4611" max="4611" width="8.85546875" style="3" customWidth="1"/>
    <col min="4612" max="4612" width="4.7109375" style="3" customWidth="1"/>
    <col min="4613" max="4637" width="3.28515625" style="3" customWidth="1"/>
    <col min="4638" max="4638" width="4.7109375" style="3" customWidth="1"/>
    <col min="4639" max="4663" width="3.28515625" style="3" customWidth="1"/>
    <col min="4664" max="4864" width="9.140625" style="3"/>
    <col min="4865" max="4865" width="5.7109375" style="3" customWidth="1"/>
    <col min="4866" max="4866" width="13.7109375" style="3" customWidth="1"/>
    <col min="4867" max="4867" width="8.85546875" style="3" customWidth="1"/>
    <col min="4868" max="4868" width="4.7109375" style="3" customWidth="1"/>
    <col min="4869" max="4893" width="3.28515625" style="3" customWidth="1"/>
    <col min="4894" max="4894" width="4.7109375" style="3" customWidth="1"/>
    <col min="4895" max="4919" width="3.28515625" style="3" customWidth="1"/>
    <col min="4920" max="5120" width="9.140625" style="3"/>
    <col min="5121" max="5121" width="5.7109375" style="3" customWidth="1"/>
    <col min="5122" max="5122" width="13.7109375" style="3" customWidth="1"/>
    <col min="5123" max="5123" width="8.85546875" style="3" customWidth="1"/>
    <col min="5124" max="5124" width="4.7109375" style="3" customWidth="1"/>
    <col min="5125" max="5149" width="3.28515625" style="3" customWidth="1"/>
    <col min="5150" max="5150" width="4.7109375" style="3" customWidth="1"/>
    <col min="5151" max="5175" width="3.28515625" style="3" customWidth="1"/>
    <col min="5176" max="5376" width="9.140625" style="3"/>
    <col min="5377" max="5377" width="5.7109375" style="3" customWidth="1"/>
    <col min="5378" max="5378" width="13.7109375" style="3" customWidth="1"/>
    <col min="5379" max="5379" width="8.85546875" style="3" customWidth="1"/>
    <col min="5380" max="5380" width="4.7109375" style="3" customWidth="1"/>
    <col min="5381" max="5405" width="3.28515625" style="3" customWidth="1"/>
    <col min="5406" max="5406" width="4.7109375" style="3" customWidth="1"/>
    <col min="5407" max="5431" width="3.28515625" style="3" customWidth="1"/>
    <col min="5432" max="5632" width="9.140625" style="3"/>
    <col min="5633" max="5633" width="5.7109375" style="3" customWidth="1"/>
    <col min="5634" max="5634" width="13.7109375" style="3" customWidth="1"/>
    <col min="5635" max="5635" width="8.85546875" style="3" customWidth="1"/>
    <col min="5636" max="5636" width="4.7109375" style="3" customWidth="1"/>
    <col min="5637" max="5661" width="3.28515625" style="3" customWidth="1"/>
    <col min="5662" max="5662" width="4.7109375" style="3" customWidth="1"/>
    <col min="5663" max="5687" width="3.28515625" style="3" customWidth="1"/>
    <col min="5688" max="5888" width="9.140625" style="3"/>
    <col min="5889" max="5889" width="5.7109375" style="3" customWidth="1"/>
    <col min="5890" max="5890" width="13.7109375" style="3" customWidth="1"/>
    <col min="5891" max="5891" width="8.85546875" style="3" customWidth="1"/>
    <col min="5892" max="5892" width="4.7109375" style="3" customWidth="1"/>
    <col min="5893" max="5917" width="3.28515625" style="3" customWidth="1"/>
    <col min="5918" max="5918" width="4.7109375" style="3" customWidth="1"/>
    <col min="5919" max="5943" width="3.28515625" style="3" customWidth="1"/>
    <col min="5944" max="6144" width="9.140625" style="3"/>
    <col min="6145" max="6145" width="5.7109375" style="3" customWidth="1"/>
    <col min="6146" max="6146" width="13.7109375" style="3" customWidth="1"/>
    <col min="6147" max="6147" width="8.85546875" style="3" customWidth="1"/>
    <col min="6148" max="6148" width="4.7109375" style="3" customWidth="1"/>
    <col min="6149" max="6173" width="3.28515625" style="3" customWidth="1"/>
    <col min="6174" max="6174" width="4.7109375" style="3" customWidth="1"/>
    <col min="6175" max="6199" width="3.28515625" style="3" customWidth="1"/>
    <col min="6200" max="6400" width="9.140625" style="3"/>
    <col min="6401" max="6401" width="5.7109375" style="3" customWidth="1"/>
    <col min="6402" max="6402" width="13.7109375" style="3" customWidth="1"/>
    <col min="6403" max="6403" width="8.85546875" style="3" customWidth="1"/>
    <col min="6404" max="6404" width="4.7109375" style="3" customWidth="1"/>
    <col min="6405" max="6429" width="3.28515625" style="3" customWidth="1"/>
    <col min="6430" max="6430" width="4.7109375" style="3" customWidth="1"/>
    <col min="6431" max="6455" width="3.28515625" style="3" customWidth="1"/>
    <col min="6456" max="6656" width="9.140625" style="3"/>
    <col min="6657" max="6657" width="5.7109375" style="3" customWidth="1"/>
    <col min="6658" max="6658" width="13.7109375" style="3" customWidth="1"/>
    <col min="6659" max="6659" width="8.85546875" style="3" customWidth="1"/>
    <col min="6660" max="6660" width="4.7109375" style="3" customWidth="1"/>
    <col min="6661" max="6685" width="3.28515625" style="3" customWidth="1"/>
    <col min="6686" max="6686" width="4.7109375" style="3" customWidth="1"/>
    <col min="6687" max="6711" width="3.28515625" style="3" customWidth="1"/>
    <col min="6712" max="6912" width="9.140625" style="3"/>
    <col min="6913" max="6913" width="5.7109375" style="3" customWidth="1"/>
    <col min="6914" max="6914" width="13.7109375" style="3" customWidth="1"/>
    <col min="6915" max="6915" width="8.85546875" style="3" customWidth="1"/>
    <col min="6916" max="6916" width="4.7109375" style="3" customWidth="1"/>
    <col min="6917" max="6941" width="3.28515625" style="3" customWidth="1"/>
    <col min="6942" max="6942" width="4.7109375" style="3" customWidth="1"/>
    <col min="6943" max="6967" width="3.28515625" style="3" customWidth="1"/>
    <col min="6968" max="7168" width="9.140625" style="3"/>
    <col min="7169" max="7169" width="5.7109375" style="3" customWidth="1"/>
    <col min="7170" max="7170" width="13.7109375" style="3" customWidth="1"/>
    <col min="7171" max="7171" width="8.85546875" style="3" customWidth="1"/>
    <col min="7172" max="7172" width="4.7109375" style="3" customWidth="1"/>
    <col min="7173" max="7197" width="3.28515625" style="3" customWidth="1"/>
    <col min="7198" max="7198" width="4.7109375" style="3" customWidth="1"/>
    <col min="7199" max="7223" width="3.28515625" style="3" customWidth="1"/>
    <col min="7224" max="7424" width="9.140625" style="3"/>
    <col min="7425" max="7425" width="5.7109375" style="3" customWidth="1"/>
    <col min="7426" max="7426" width="13.7109375" style="3" customWidth="1"/>
    <col min="7427" max="7427" width="8.85546875" style="3" customWidth="1"/>
    <col min="7428" max="7428" width="4.7109375" style="3" customWidth="1"/>
    <col min="7429" max="7453" width="3.28515625" style="3" customWidth="1"/>
    <col min="7454" max="7454" width="4.7109375" style="3" customWidth="1"/>
    <col min="7455" max="7479" width="3.28515625" style="3" customWidth="1"/>
    <col min="7480" max="7680" width="9.140625" style="3"/>
    <col min="7681" max="7681" width="5.7109375" style="3" customWidth="1"/>
    <col min="7682" max="7682" width="13.7109375" style="3" customWidth="1"/>
    <col min="7683" max="7683" width="8.85546875" style="3" customWidth="1"/>
    <col min="7684" max="7684" width="4.7109375" style="3" customWidth="1"/>
    <col min="7685" max="7709" width="3.28515625" style="3" customWidth="1"/>
    <col min="7710" max="7710" width="4.7109375" style="3" customWidth="1"/>
    <col min="7711" max="7735" width="3.28515625" style="3" customWidth="1"/>
    <col min="7736" max="7936" width="9.140625" style="3"/>
    <col min="7937" max="7937" width="5.7109375" style="3" customWidth="1"/>
    <col min="7938" max="7938" width="13.7109375" style="3" customWidth="1"/>
    <col min="7939" max="7939" width="8.85546875" style="3" customWidth="1"/>
    <col min="7940" max="7940" width="4.7109375" style="3" customWidth="1"/>
    <col min="7941" max="7965" width="3.28515625" style="3" customWidth="1"/>
    <col min="7966" max="7966" width="4.7109375" style="3" customWidth="1"/>
    <col min="7967" max="7991" width="3.28515625" style="3" customWidth="1"/>
    <col min="7992" max="8192" width="9.140625" style="3"/>
    <col min="8193" max="8193" width="5.7109375" style="3" customWidth="1"/>
    <col min="8194" max="8194" width="13.7109375" style="3" customWidth="1"/>
    <col min="8195" max="8195" width="8.85546875" style="3" customWidth="1"/>
    <col min="8196" max="8196" width="4.7109375" style="3" customWidth="1"/>
    <col min="8197" max="8221" width="3.28515625" style="3" customWidth="1"/>
    <col min="8222" max="8222" width="4.7109375" style="3" customWidth="1"/>
    <col min="8223" max="8247" width="3.28515625" style="3" customWidth="1"/>
    <col min="8248" max="8448" width="9.140625" style="3"/>
    <col min="8449" max="8449" width="5.7109375" style="3" customWidth="1"/>
    <col min="8450" max="8450" width="13.7109375" style="3" customWidth="1"/>
    <col min="8451" max="8451" width="8.85546875" style="3" customWidth="1"/>
    <col min="8452" max="8452" width="4.7109375" style="3" customWidth="1"/>
    <col min="8453" max="8477" width="3.28515625" style="3" customWidth="1"/>
    <col min="8478" max="8478" width="4.7109375" style="3" customWidth="1"/>
    <col min="8479" max="8503" width="3.28515625" style="3" customWidth="1"/>
    <col min="8504" max="8704" width="9.140625" style="3"/>
    <col min="8705" max="8705" width="5.7109375" style="3" customWidth="1"/>
    <col min="8706" max="8706" width="13.7109375" style="3" customWidth="1"/>
    <col min="8707" max="8707" width="8.85546875" style="3" customWidth="1"/>
    <col min="8708" max="8708" width="4.7109375" style="3" customWidth="1"/>
    <col min="8709" max="8733" width="3.28515625" style="3" customWidth="1"/>
    <col min="8734" max="8734" width="4.7109375" style="3" customWidth="1"/>
    <col min="8735" max="8759" width="3.28515625" style="3" customWidth="1"/>
    <col min="8760" max="8960" width="9.140625" style="3"/>
    <col min="8961" max="8961" width="5.7109375" style="3" customWidth="1"/>
    <col min="8962" max="8962" width="13.7109375" style="3" customWidth="1"/>
    <col min="8963" max="8963" width="8.85546875" style="3" customWidth="1"/>
    <col min="8964" max="8964" width="4.7109375" style="3" customWidth="1"/>
    <col min="8965" max="8989" width="3.28515625" style="3" customWidth="1"/>
    <col min="8990" max="8990" width="4.7109375" style="3" customWidth="1"/>
    <col min="8991" max="9015" width="3.28515625" style="3" customWidth="1"/>
    <col min="9016" max="9216" width="9.140625" style="3"/>
    <col min="9217" max="9217" width="5.7109375" style="3" customWidth="1"/>
    <col min="9218" max="9218" width="13.7109375" style="3" customWidth="1"/>
    <col min="9219" max="9219" width="8.85546875" style="3" customWidth="1"/>
    <col min="9220" max="9220" width="4.7109375" style="3" customWidth="1"/>
    <col min="9221" max="9245" width="3.28515625" style="3" customWidth="1"/>
    <col min="9246" max="9246" width="4.7109375" style="3" customWidth="1"/>
    <col min="9247" max="9271" width="3.28515625" style="3" customWidth="1"/>
    <col min="9272" max="9472" width="9.140625" style="3"/>
    <col min="9473" max="9473" width="5.7109375" style="3" customWidth="1"/>
    <col min="9474" max="9474" width="13.7109375" style="3" customWidth="1"/>
    <col min="9475" max="9475" width="8.85546875" style="3" customWidth="1"/>
    <col min="9476" max="9476" width="4.7109375" style="3" customWidth="1"/>
    <col min="9477" max="9501" width="3.28515625" style="3" customWidth="1"/>
    <col min="9502" max="9502" width="4.7109375" style="3" customWidth="1"/>
    <col min="9503" max="9527" width="3.28515625" style="3" customWidth="1"/>
    <col min="9528" max="9728" width="9.140625" style="3"/>
    <col min="9729" max="9729" width="5.7109375" style="3" customWidth="1"/>
    <col min="9730" max="9730" width="13.7109375" style="3" customWidth="1"/>
    <col min="9731" max="9731" width="8.85546875" style="3" customWidth="1"/>
    <col min="9732" max="9732" width="4.7109375" style="3" customWidth="1"/>
    <col min="9733" max="9757" width="3.28515625" style="3" customWidth="1"/>
    <col min="9758" max="9758" width="4.7109375" style="3" customWidth="1"/>
    <col min="9759" max="9783" width="3.28515625" style="3" customWidth="1"/>
    <col min="9784" max="9984" width="9.140625" style="3"/>
    <col min="9985" max="9985" width="5.7109375" style="3" customWidth="1"/>
    <col min="9986" max="9986" width="13.7109375" style="3" customWidth="1"/>
    <col min="9987" max="9987" width="8.85546875" style="3" customWidth="1"/>
    <col min="9988" max="9988" width="4.7109375" style="3" customWidth="1"/>
    <col min="9989" max="10013" width="3.28515625" style="3" customWidth="1"/>
    <col min="10014" max="10014" width="4.7109375" style="3" customWidth="1"/>
    <col min="10015" max="10039" width="3.28515625" style="3" customWidth="1"/>
    <col min="10040" max="10240" width="9.140625" style="3"/>
    <col min="10241" max="10241" width="5.7109375" style="3" customWidth="1"/>
    <col min="10242" max="10242" width="13.7109375" style="3" customWidth="1"/>
    <col min="10243" max="10243" width="8.85546875" style="3" customWidth="1"/>
    <col min="10244" max="10244" width="4.7109375" style="3" customWidth="1"/>
    <col min="10245" max="10269" width="3.28515625" style="3" customWidth="1"/>
    <col min="10270" max="10270" width="4.7109375" style="3" customWidth="1"/>
    <col min="10271" max="10295" width="3.28515625" style="3" customWidth="1"/>
    <col min="10296" max="10496" width="9.140625" style="3"/>
    <col min="10497" max="10497" width="5.7109375" style="3" customWidth="1"/>
    <col min="10498" max="10498" width="13.7109375" style="3" customWidth="1"/>
    <col min="10499" max="10499" width="8.85546875" style="3" customWidth="1"/>
    <col min="10500" max="10500" width="4.7109375" style="3" customWidth="1"/>
    <col min="10501" max="10525" width="3.28515625" style="3" customWidth="1"/>
    <col min="10526" max="10526" width="4.7109375" style="3" customWidth="1"/>
    <col min="10527" max="10551" width="3.28515625" style="3" customWidth="1"/>
    <col min="10552" max="10752" width="9.140625" style="3"/>
    <col min="10753" max="10753" width="5.7109375" style="3" customWidth="1"/>
    <col min="10754" max="10754" width="13.7109375" style="3" customWidth="1"/>
    <col min="10755" max="10755" width="8.85546875" style="3" customWidth="1"/>
    <col min="10756" max="10756" width="4.7109375" style="3" customWidth="1"/>
    <col min="10757" max="10781" width="3.28515625" style="3" customWidth="1"/>
    <col min="10782" max="10782" width="4.7109375" style="3" customWidth="1"/>
    <col min="10783" max="10807" width="3.28515625" style="3" customWidth="1"/>
    <col min="10808" max="11008" width="9.140625" style="3"/>
    <col min="11009" max="11009" width="5.7109375" style="3" customWidth="1"/>
    <col min="11010" max="11010" width="13.7109375" style="3" customWidth="1"/>
    <col min="11011" max="11011" width="8.85546875" style="3" customWidth="1"/>
    <col min="11012" max="11012" width="4.7109375" style="3" customWidth="1"/>
    <col min="11013" max="11037" width="3.28515625" style="3" customWidth="1"/>
    <col min="11038" max="11038" width="4.7109375" style="3" customWidth="1"/>
    <col min="11039" max="11063" width="3.28515625" style="3" customWidth="1"/>
    <col min="11064" max="11264" width="9.140625" style="3"/>
    <col min="11265" max="11265" width="5.7109375" style="3" customWidth="1"/>
    <col min="11266" max="11266" width="13.7109375" style="3" customWidth="1"/>
    <col min="11267" max="11267" width="8.85546875" style="3" customWidth="1"/>
    <col min="11268" max="11268" width="4.7109375" style="3" customWidth="1"/>
    <col min="11269" max="11293" width="3.28515625" style="3" customWidth="1"/>
    <col min="11294" max="11294" width="4.7109375" style="3" customWidth="1"/>
    <col min="11295" max="11319" width="3.28515625" style="3" customWidth="1"/>
    <col min="11320" max="11520" width="9.140625" style="3"/>
    <col min="11521" max="11521" width="5.7109375" style="3" customWidth="1"/>
    <col min="11522" max="11522" width="13.7109375" style="3" customWidth="1"/>
    <col min="11523" max="11523" width="8.85546875" style="3" customWidth="1"/>
    <col min="11524" max="11524" width="4.7109375" style="3" customWidth="1"/>
    <col min="11525" max="11549" width="3.28515625" style="3" customWidth="1"/>
    <col min="11550" max="11550" width="4.7109375" style="3" customWidth="1"/>
    <col min="11551" max="11575" width="3.28515625" style="3" customWidth="1"/>
    <col min="11576" max="11776" width="9.140625" style="3"/>
    <col min="11777" max="11777" width="5.7109375" style="3" customWidth="1"/>
    <col min="11778" max="11778" width="13.7109375" style="3" customWidth="1"/>
    <col min="11779" max="11779" width="8.85546875" style="3" customWidth="1"/>
    <col min="11780" max="11780" width="4.7109375" style="3" customWidth="1"/>
    <col min="11781" max="11805" width="3.28515625" style="3" customWidth="1"/>
    <col min="11806" max="11806" width="4.7109375" style="3" customWidth="1"/>
    <col min="11807" max="11831" width="3.28515625" style="3" customWidth="1"/>
    <col min="11832" max="12032" width="9.140625" style="3"/>
    <col min="12033" max="12033" width="5.7109375" style="3" customWidth="1"/>
    <col min="12034" max="12034" width="13.7109375" style="3" customWidth="1"/>
    <col min="12035" max="12035" width="8.85546875" style="3" customWidth="1"/>
    <col min="12036" max="12036" width="4.7109375" style="3" customWidth="1"/>
    <col min="12037" max="12061" width="3.28515625" style="3" customWidth="1"/>
    <col min="12062" max="12062" width="4.7109375" style="3" customWidth="1"/>
    <col min="12063" max="12087" width="3.28515625" style="3" customWidth="1"/>
    <col min="12088" max="12288" width="9.140625" style="3"/>
    <col min="12289" max="12289" width="5.7109375" style="3" customWidth="1"/>
    <col min="12290" max="12290" width="13.7109375" style="3" customWidth="1"/>
    <col min="12291" max="12291" width="8.85546875" style="3" customWidth="1"/>
    <col min="12292" max="12292" width="4.7109375" style="3" customWidth="1"/>
    <col min="12293" max="12317" width="3.28515625" style="3" customWidth="1"/>
    <col min="12318" max="12318" width="4.7109375" style="3" customWidth="1"/>
    <col min="12319" max="12343" width="3.28515625" style="3" customWidth="1"/>
    <col min="12344" max="12544" width="9.140625" style="3"/>
    <col min="12545" max="12545" width="5.7109375" style="3" customWidth="1"/>
    <col min="12546" max="12546" width="13.7109375" style="3" customWidth="1"/>
    <col min="12547" max="12547" width="8.85546875" style="3" customWidth="1"/>
    <col min="12548" max="12548" width="4.7109375" style="3" customWidth="1"/>
    <col min="12549" max="12573" width="3.28515625" style="3" customWidth="1"/>
    <col min="12574" max="12574" width="4.7109375" style="3" customWidth="1"/>
    <col min="12575" max="12599" width="3.28515625" style="3" customWidth="1"/>
    <col min="12600" max="12800" width="9.140625" style="3"/>
    <col min="12801" max="12801" width="5.7109375" style="3" customWidth="1"/>
    <col min="12802" max="12802" width="13.7109375" style="3" customWidth="1"/>
    <col min="12803" max="12803" width="8.85546875" style="3" customWidth="1"/>
    <col min="12804" max="12804" width="4.7109375" style="3" customWidth="1"/>
    <col min="12805" max="12829" width="3.28515625" style="3" customWidth="1"/>
    <col min="12830" max="12830" width="4.7109375" style="3" customWidth="1"/>
    <col min="12831" max="12855" width="3.28515625" style="3" customWidth="1"/>
    <col min="12856" max="13056" width="9.140625" style="3"/>
    <col min="13057" max="13057" width="5.7109375" style="3" customWidth="1"/>
    <col min="13058" max="13058" width="13.7109375" style="3" customWidth="1"/>
    <col min="13059" max="13059" width="8.85546875" style="3" customWidth="1"/>
    <col min="13060" max="13060" width="4.7109375" style="3" customWidth="1"/>
    <col min="13061" max="13085" width="3.28515625" style="3" customWidth="1"/>
    <col min="13086" max="13086" width="4.7109375" style="3" customWidth="1"/>
    <col min="13087" max="13111" width="3.28515625" style="3" customWidth="1"/>
    <col min="13112" max="13312" width="9.140625" style="3"/>
    <col min="13313" max="13313" width="5.7109375" style="3" customWidth="1"/>
    <col min="13314" max="13314" width="13.7109375" style="3" customWidth="1"/>
    <col min="13315" max="13315" width="8.85546875" style="3" customWidth="1"/>
    <col min="13316" max="13316" width="4.7109375" style="3" customWidth="1"/>
    <col min="13317" max="13341" width="3.28515625" style="3" customWidth="1"/>
    <col min="13342" max="13342" width="4.7109375" style="3" customWidth="1"/>
    <col min="13343" max="13367" width="3.28515625" style="3" customWidth="1"/>
    <col min="13368" max="13568" width="9.140625" style="3"/>
    <col min="13569" max="13569" width="5.7109375" style="3" customWidth="1"/>
    <col min="13570" max="13570" width="13.7109375" style="3" customWidth="1"/>
    <col min="13571" max="13571" width="8.85546875" style="3" customWidth="1"/>
    <col min="13572" max="13572" width="4.7109375" style="3" customWidth="1"/>
    <col min="13573" max="13597" width="3.28515625" style="3" customWidth="1"/>
    <col min="13598" max="13598" width="4.7109375" style="3" customWidth="1"/>
    <col min="13599" max="13623" width="3.28515625" style="3" customWidth="1"/>
    <col min="13624" max="13824" width="9.140625" style="3"/>
    <col min="13825" max="13825" width="5.7109375" style="3" customWidth="1"/>
    <col min="13826" max="13826" width="13.7109375" style="3" customWidth="1"/>
    <col min="13827" max="13827" width="8.85546875" style="3" customWidth="1"/>
    <col min="13828" max="13828" width="4.7109375" style="3" customWidth="1"/>
    <col min="13829" max="13853" width="3.28515625" style="3" customWidth="1"/>
    <col min="13854" max="13854" width="4.7109375" style="3" customWidth="1"/>
    <col min="13855" max="13879" width="3.28515625" style="3" customWidth="1"/>
    <col min="13880" max="14080" width="9.140625" style="3"/>
    <col min="14081" max="14081" width="5.7109375" style="3" customWidth="1"/>
    <col min="14082" max="14082" width="13.7109375" style="3" customWidth="1"/>
    <col min="14083" max="14083" width="8.85546875" style="3" customWidth="1"/>
    <col min="14084" max="14084" width="4.7109375" style="3" customWidth="1"/>
    <col min="14085" max="14109" width="3.28515625" style="3" customWidth="1"/>
    <col min="14110" max="14110" width="4.7109375" style="3" customWidth="1"/>
    <col min="14111" max="14135" width="3.28515625" style="3" customWidth="1"/>
    <col min="14136" max="14336" width="9.140625" style="3"/>
    <col min="14337" max="14337" width="5.7109375" style="3" customWidth="1"/>
    <col min="14338" max="14338" width="13.7109375" style="3" customWidth="1"/>
    <col min="14339" max="14339" width="8.85546875" style="3" customWidth="1"/>
    <col min="14340" max="14340" width="4.7109375" style="3" customWidth="1"/>
    <col min="14341" max="14365" width="3.28515625" style="3" customWidth="1"/>
    <col min="14366" max="14366" width="4.7109375" style="3" customWidth="1"/>
    <col min="14367" max="14391" width="3.28515625" style="3" customWidth="1"/>
    <col min="14392" max="14592" width="9.140625" style="3"/>
    <col min="14593" max="14593" width="5.7109375" style="3" customWidth="1"/>
    <col min="14594" max="14594" width="13.7109375" style="3" customWidth="1"/>
    <col min="14595" max="14595" width="8.85546875" style="3" customWidth="1"/>
    <col min="14596" max="14596" width="4.7109375" style="3" customWidth="1"/>
    <col min="14597" max="14621" width="3.28515625" style="3" customWidth="1"/>
    <col min="14622" max="14622" width="4.7109375" style="3" customWidth="1"/>
    <col min="14623" max="14647" width="3.28515625" style="3" customWidth="1"/>
    <col min="14648" max="14848" width="9.140625" style="3"/>
    <col min="14849" max="14849" width="5.7109375" style="3" customWidth="1"/>
    <col min="14850" max="14850" width="13.7109375" style="3" customWidth="1"/>
    <col min="14851" max="14851" width="8.85546875" style="3" customWidth="1"/>
    <col min="14852" max="14852" width="4.7109375" style="3" customWidth="1"/>
    <col min="14853" max="14877" width="3.28515625" style="3" customWidth="1"/>
    <col min="14878" max="14878" width="4.7109375" style="3" customWidth="1"/>
    <col min="14879" max="14903" width="3.28515625" style="3" customWidth="1"/>
    <col min="14904" max="15104" width="9.140625" style="3"/>
    <col min="15105" max="15105" width="5.7109375" style="3" customWidth="1"/>
    <col min="15106" max="15106" width="13.7109375" style="3" customWidth="1"/>
    <col min="15107" max="15107" width="8.85546875" style="3" customWidth="1"/>
    <col min="15108" max="15108" width="4.7109375" style="3" customWidth="1"/>
    <col min="15109" max="15133" width="3.28515625" style="3" customWidth="1"/>
    <col min="15134" max="15134" width="4.7109375" style="3" customWidth="1"/>
    <col min="15135" max="15159" width="3.28515625" style="3" customWidth="1"/>
    <col min="15160" max="15360" width="9.140625" style="3"/>
    <col min="15361" max="15361" width="5.7109375" style="3" customWidth="1"/>
    <col min="15362" max="15362" width="13.7109375" style="3" customWidth="1"/>
    <col min="15363" max="15363" width="8.85546875" style="3" customWidth="1"/>
    <col min="15364" max="15364" width="4.7109375" style="3" customWidth="1"/>
    <col min="15365" max="15389" width="3.28515625" style="3" customWidth="1"/>
    <col min="15390" max="15390" width="4.7109375" style="3" customWidth="1"/>
    <col min="15391" max="15415" width="3.28515625" style="3" customWidth="1"/>
    <col min="15416" max="15616" width="9.140625" style="3"/>
    <col min="15617" max="15617" width="5.7109375" style="3" customWidth="1"/>
    <col min="15618" max="15618" width="13.7109375" style="3" customWidth="1"/>
    <col min="15619" max="15619" width="8.85546875" style="3" customWidth="1"/>
    <col min="15620" max="15620" width="4.7109375" style="3" customWidth="1"/>
    <col min="15621" max="15645" width="3.28515625" style="3" customWidth="1"/>
    <col min="15646" max="15646" width="4.7109375" style="3" customWidth="1"/>
    <col min="15647" max="15671" width="3.28515625" style="3" customWidth="1"/>
    <col min="15672" max="15872" width="9.140625" style="3"/>
    <col min="15873" max="15873" width="5.7109375" style="3" customWidth="1"/>
    <col min="15874" max="15874" width="13.7109375" style="3" customWidth="1"/>
    <col min="15875" max="15875" width="8.85546875" style="3" customWidth="1"/>
    <col min="15876" max="15876" width="4.7109375" style="3" customWidth="1"/>
    <col min="15877" max="15901" width="3.28515625" style="3" customWidth="1"/>
    <col min="15902" max="15902" width="4.7109375" style="3" customWidth="1"/>
    <col min="15903" max="15927" width="3.28515625" style="3" customWidth="1"/>
    <col min="15928" max="16128" width="9.140625" style="3"/>
    <col min="16129" max="16129" width="5.7109375" style="3" customWidth="1"/>
    <col min="16130" max="16130" width="13.7109375" style="3" customWidth="1"/>
    <col min="16131" max="16131" width="8.85546875" style="3" customWidth="1"/>
    <col min="16132" max="16132" width="4.7109375" style="3" customWidth="1"/>
    <col min="16133" max="16157" width="3.28515625" style="3" customWidth="1"/>
    <col min="16158" max="16158" width="4.7109375" style="3" customWidth="1"/>
    <col min="16159" max="16183" width="3.28515625" style="3" customWidth="1"/>
    <col min="16184" max="16384" width="9.140625" style="3"/>
  </cols>
  <sheetData>
    <row r="1" spans="1:55" s="1" customFormat="1" ht="10.5">
      <c r="BC1" s="2" t="s">
        <v>0</v>
      </c>
    </row>
    <row r="2" spans="1:55" s="1" customFormat="1" ht="21" customHeight="1">
      <c r="AX2" s="69" t="s">
        <v>1</v>
      </c>
      <c r="AY2" s="69"/>
      <c r="AZ2" s="69"/>
      <c r="BA2" s="69"/>
      <c r="BB2" s="69"/>
      <c r="BC2" s="69"/>
    </row>
    <row r="3" spans="1:55" s="1" customFormat="1" ht="9.75" customHeight="1">
      <c r="A3" s="53" t="s">
        <v>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</row>
    <row r="4" spans="1:55" s="1" customFormat="1" ht="10.5">
      <c r="U4" s="2" t="s">
        <v>3</v>
      </c>
      <c r="V4" s="56" t="s">
        <v>314</v>
      </c>
      <c r="W4" s="56"/>
      <c r="X4" s="53" t="s">
        <v>4</v>
      </c>
      <c r="Y4" s="53"/>
      <c r="Z4" s="56" t="s">
        <v>312</v>
      </c>
      <c r="AA4" s="56"/>
      <c r="AB4" s="1" t="s">
        <v>5</v>
      </c>
    </row>
    <row r="5" spans="1:55" ht="9" customHeight="1"/>
    <row r="6" spans="1:55" s="1" customFormat="1" ht="10.5">
      <c r="V6" s="4" t="s">
        <v>6</v>
      </c>
      <c r="W6" s="53" t="s">
        <v>303</v>
      </c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"/>
      <c r="AO6" s="5"/>
    </row>
    <row r="7" spans="1:55" s="6" customFormat="1" ht="10.5" customHeight="1">
      <c r="W7" s="55" t="s">
        <v>7</v>
      </c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7"/>
      <c r="AM7" s="7"/>
      <c r="AN7" s="7"/>
      <c r="AO7" s="7"/>
    </row>
    <row r="8" spans="1:55" ht="9" customHeight="1"/>
    <row r="9" spans="1:55" s="1" customFormat="1" ht="10.5">
      <c r="Y9" s="2" t="s">
        <v>8</v>
      </c>
      <c r="Z9" s="56" t="s">
        <v>312</v>
      </c>
      <c r="AA9" s="56"/>
      <c r="AB9" s="1" t="s">
        <v>9</v>
      </c>
    </row>
    <row r="10" spans="1:55" ht="9" customHeight="1"/>
    <row r="11" spans="1:55" s="1" customFormat="1" ht="10.5" customHeight="1">
      <c r="X11" s="2" t="s">
        <v>10</v>
      </c>
      <c r="Y11" s="54" t="s">
        <v>315</v>
      </c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</row>
    <row r="12" spans="1:55" s="6" customFormat="1" ht="8.25">
      <c r="Y12" s="55" t="s">
        <v>11</v>
      </c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7"/>
      <c r="AO12" s="7"/>
      <c r="AP12" s="7"/>
    </row>
    <row r="13" spans="1:55" s="1" customFormat="1" ht="9" customHeight="1">
      <c r="E13" s="8"/>
      <c r="F13" s="8"/>
      <c r="G13" s="8"/>
      <c r="H13" s="8"/>
      <c r="I13" s="8"/>
    </row>
    <row r="14" spans="1:55" s="6" customFormat="1" ht="15" customHeight="1">
      <c r="A14" s="63" t="s">
        <v>12</v>
      </c>
      <c r="B14" s="63" t="s">
        <v>13</v>
      </c>
      <c r="C14" s="63" t="s">
        <v>14</v>
      </c>
      <c r="D14" s="50" t="s">
        <v>313</v>
      </c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2"/>
      <c r="AD14" s="66" t="s">
        <v>307</v>
      </c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8"/>
    </row>
    <row r="15" spans="1:55" s="6" customFormat="1" ht="15" customHeight="1">
      <c r="A15" s="65"/>
      <c r="B15" s="65"/>
      <c r="C15" s="65"/>
      <c r="D15" s="9" t="s">
        <v>15</v>
      </c>
      <c r="E15" s="57" t="s">
        <v>16</v>
      </c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9"/>
      <c r="AD15" s="10" t="s">
        <v>15</v>
      </c>
      <c r="AE15" s="50" t="s">
        <v>16</v>
      </c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2"/>
    </row>
    <row r="16" spans="1:55" s="6" customFormat="1" ht="15" customHeight="1">
      <c r="A16" s="65"/>
      <c r="B16" s="65"/>
      <c r="C16" s="65"/>
      <c r="D16" s="63" t="s">
        <v>17</v>
      </c>
      <c r="E16" s="50" t="s">
        <v>17</v>
      </c>
      <c r="F16" s="51"/>
      <c r="G16" s="51"/>
      <c r="H16" s="51"/>
      <c r="I16" s="52"/>
      <c r="J16" s="50" t="s">
        <v>18</v>
      </c>
      <c r="K16" s="51"/>
      <c r="L16" s="51"/>
      <c r="M16" s="51"/>
      <c r="N16" s="52"/>
      <c r="O16" s="50" t="s">
        <v>19</v>
      </c>
      <c r="P16" s="51"/>
      <c r="Q16" s="51"/>
      <c r="R16" s="51"/>
      <c r="S16" s="52"/>
      <c r="T16" s="50" t="s">
        <v>20</v>
      </c>
      <c r="U16" s="51"/>
      <c r="V16" s="51"/>
      <c r="W16" s="51"/>
      <c r="X16" s="52"/>
      <c r="Y16" s="50" t="s">
        <v>21</v>
      </c>
      <c r="Z16" s="51"/>
      <c r="AA16" s="51"/>
      <c r="AB16" s="51"/>
      <c r="AC16" s="52"/>
      <c r="AD16" s="63" t="s">
        <v>17</v>
      </c>
      <c r="AE16" s="50" t="s">
        <v>17</v>
      </c>
      <c r="AF16" s="51"/>
      <c r="AG16" s="51"/>
      <c r="AH16" s="51"/>
      <c r="AI16" s="52"/>
      <c r="AJ16" s="50" t="s">
        <v>18</v>
      </c>
      <c r="AK16" s="51"/>
      <c r="AL16" s="51"/>
      <c r="AM16" s="51"/>
      <c r="AN16" s="52"/>
      <c r="AO16" s="50" t="s">
        <v>19</v>
      </c>
      <c r="AP16" s="51"/>
      <c r="AQ16" s="51"/>
      <c r="AR16" s="51"/>
      <c r="AS16" s="52"/>
      <c r="AT16" s="50" t="s">
        <v>20</v>
      </c>
      <c r="AU16" s="51"/>
      <c r="AV16" s="51"/>
      <c r="AW16" s="51"/>
      <c r="AX16" s="52"/>
      <c r="AY16" s="50" t="s">
        <v>21</v>
      </c>
      <c r="AZ16" s="51"/>
      <c r="BA16" s="51"/>
      <c r="BB16" s="51"/>
      <c r="BC16" s="52"/>
    </row>
    <row r="17" spans="1:55" s="6" customFormat="1" ht="108" customHeight="1">
      <c r="A17" s="65"/>
      <c r="B17" s="65"/>
      <c r="C17" s="65"/>
      <c r="D17" s="64"/>
      <c r="E17" s="11" t="s">
        <v>22</v>
      </c>
      <c r="F17" s="11" t="s">
        <v>23</v>
      </c>
      <c r="G17" s="11" t="s">
        <v>24</v>
      </c>
      <c r="H17" s="11" t="s">
        <v>25</v>
      </c>
      <c r="I17" s="11" t="s">
        <v>26</v>
      </c>
      <c r="J17" s="11" t="s">
        <v>22</v>
      </c>
      <c r="K17" s="11" t="s">
        <v>23</v>
      </c>
      <c r="L17" s="11" t="s">
        <v>24</v>
      </c>
      <c r="M17" s="11" t="s">
        <v>25</v>
      </c>
      <c r="N17" s="11" t="s">
        <v>26</v>
      </c>
      <c r="O17" s="11" t="s">
        <v>22</v>
      </c>
      <c r="P17" s="11" t="s">
        <v>23</v>
      </c>
      <c r="Q17" s="11" t="s">
        <v>24</v>
      </c>
      <c r="R17" s="11" t="s">
        <v>25</v>
      </c>
      <c r="S17" s="11" t="s">
        <v>26</v>
      </c>
      <c r="T17" s="11" t="s">
        <v>22</v>
      </c>
      <c r="U17" s="11" t="s">
        <v>23</v>
      </c>
      <c r="V17" s="11" t="s">
        <v>24</v>
      </c>
      <c r="W17" s="11" t="s">
        <v>25</v>
      </c>
      <c r="X17" s="11" t="s">
        <v>26</v>
      </c>
      <c r="Y17" s="11" t="s">
        <v>22</v>
      </c>
      <c r="Z17" s="11" t="s">
        <v>23</v>
      </c>
      <c r="AA17" s="11" t="s">
        <v>24</v>
      </c>
      <c r="AB17" s="11" t="s">
        <v>25</v>
      </c>
      <c r="AC17" s="11" t="s">
        <v>26</v>
      </c>
      <c r="AD17" s="64"/>
      <c r="AE17" s="11" t="s">
        <v>22</v>
      </c>
      <c r="AF17" s="11" t="s">
        <v>23</v>
      </c>
      <c r="AG17" s="11" t="s">
        <v>24</v>
      </c>
      <c r="AH17" s="11" t="s">
        <v>25</v>
      </c>
      <c r="AI17" s="11" t="s">
        <v>26</v>
      </c>
      <c r="AJ17" s="11" t="s">
        <v>22</v>
      </c>
      <c r="AK17" s="11" t="s">
        <v>23</v>
      </c>
      <c r="AL17" s="11" t="s">
        <v>24</v>
      </c>
      <c r="AM17" s="11" t="s">
        <v>25</v>
      </c>
      <c r="AN17" s="11" t="s">
        <v>26</v>
      </c>
      <c r="AO17" s="11" t="s">
        <v>22</v>
      </c>
      <c r="AP17" s="11" t="s">
        <v>23</v>
      </c>
      <c r="AQ17" s="11" t="s">
        <v>24</v>
      </c>
      <c r="AR17" s="11" t="s">
        <v>25</v>
      </c>
      <c r="AS17" s="11" t="s">
        <v>26</v>
      </c>
      <c r="AT17" s="11" t="s">
        <v>22</v>
      </c>
      <c r="AU17" s="11" t="s">
        <v>23</v>
      </c>
      <c r="AV17" s="11" t="s">
        <v>24</v>
      </c>
      <c r="AW17" s="11" t="s">
        <v>25</v>
      </c>
      <c r="AX17" s="11" t="s">
        <v>26</v>
      </c>
      <c r="AY17" s="11" t="s">
        <v>22</v>
      </c>
      <c r="AZ17" s="11" t="s">
        <v>23</v>
      </c>
      <c r="BA17" s="11" t="s">
        <v>24</v>
      </c>
      <c r="BB17" s="11" t="s">
        <v>25</v>
      </c>
      <c r="BC17" s="11" t="s">
        <v>26</v>
      </c>
    </row>
    <row r="18" spans="1:55" s="6" customFormat="1" ht="8.25">
      <c r="A18" s="12">
        <v>1</v>
      </c>
      <c r="B18" s="12">
        <v>2</v>
      </c>
      <c r="C18" s="12">
        <v>3</v>
      </c>
      <c r="D18" s="12">
        <v>4</v>
      </c>
      <c r="E18" s="12" t="s">
        <v>27</v>
      </c>
      <c r="F18" s="12" t="s">
        <v>28</v>
      </c>
      <c r="G18" s="12" t="s">
        <v>29</v>
      </c>
      <c r="H18" s="12" t="s">
        <v>30</v>
      </c>
      <c r="I18" s="12" t="s">
        <v>31</v>
      </c>
      <c r="J18" s="12" t="s">
        <v>32</v>
      </c>
      <c r="K18" s="12" t="s">
        <v>33</v>
      </c>
      <c r="L18" s="12" t="s">
        <v>34</v>
      </c>
      <c r="M18" s="12" t="s">
        <v>35</v>
      </c>
      <c r="N18" s="12" t="s">
        <v>36</v>
      </c>
      <c r="O18" s="12" t="s">
        <v>37</v>
      </c>
      <c r="P18" s="12" t="s">
        <v>38</v>
      </c>
      <c r="Q18" s="12" t="s">
        <v>39</v>
      </c>
      <c r="R18" s="12" t="s">
        <v>40</v>
      </c>
      <c r="S18" s="12" t="s">
        <v>41</v>
      </c>
      <c r="T18" s="12" t="s">
        <v>42</v>
      </c>
      <c r="U18" s="12" t="s">
        <v>43</v>
      </c>
      <c r="V18" s="12" t="s">
        <v>44</v>
      </c>
      <c r="W18" s="12" t="s">
        <v>45</v>
      </c>
      <c r="X18" s="12" t="s">
        <v>46</v>
      </c>
      <c r="Y18" s="12" t="s">
        <v>47</v>
      </c>
      <c r="Z18" s="12" t="s">
        <v>48</v>
      </c>
      <c r="AA18" s="12" t="s">
        <v>49</v>
      </c>
      <c r="AB18" s="12" t="s">
        <v>50</v>
      </c>
      <c r="AC18" s="12" t="s">
        <v>51</v>
      </c>
      <c r="AD18" s="12">
        <v>6</v>
      </c>
      <c r="AE18" s="12" t="s">
        <v>52</v>
      </c>
      <c r="AF18" s="12" t="s">
        <v>53</v>
      </c>
      <c r="AG18" s="12" t="s">
        <v>54</v>
      </c>
      <c r="AH18" s="12" t="s">
        <v>55</v>
      </c>
      <c r="AI18" s="12" t="s">
        <v>56</v>
      </c>
      <c r="AJ18" s="12" t="s">
        <v>57</v>
      </c>
      <c r="AK18" s="12" t="s">
        <v>58</v>
      </c>
      <c r="AL18" s="12" t="s">
        <v>59</v>
      </c>
      <c r="AM18" s="12" t="s">
        <v>60</v>
      </c>
      <c r="AN18" s="12" t="s">
        <v>61</v>
      </c>
      <c r="AO18" s="12" t="s">
        <v>62</v>
      </c>
      <c r="AP18" s="12" t="s">
        <v>63</v>
      </c>
      <c r="AQ18" s="12" t="s">
        <v>64</v>
      </c>
      <c r="AR18" s="12" t="s">
        <v>65</v>
      </c>
      <c r="AS18" s="12" t="s">
        <v>66</v>
      </c>
      <c r="AT18" s="12" t="s">
        <v>67</v>
      </c>
      <c r="AU18" s="12" t="s">
        <v>68</v>
      </c>
      <c r="AV18" s="12" t="s">
        <v>69</v>
      </c>
      <c r="AW18" s="12" t="s">
        <v>70</v>
      </c>
      <c r="AX18" s="12" t="s">
        <v>71</v>
      </c>
      <c r="AY18" s="12" t="s">
        <v>72</v>
      </c>
      <c r="AZ18" s="12" t="s">
        <v>73</v>
      </c>
      <c r="BA18" s="12" t="s">
        <v>74</v>
      </c>
      <c r="BB18" s="12" t="s">
        <v>75</v>
      </c>
      <c r="BC18" s="12" t="s">
        <v>76</v>
      </c>
    </row>
    <row r="19" spans="1:55" s="6" customFormat="1" ht="12">
      <c r="A19" s="60" t="s">
        <v>77</v>
      </c>
      <c r="B19" s="61"/>
      <c r="C19" s="62"/>
      <c r="D19" s="48">
        <f>D20</f>
        <v>15.677820000000001</v>
      </c>
      <c r="E19" s="48">
        <f t="shared" ref="E19:BC19" si="0">E20</f>
        <v>0</v>
      </c>
      <c r="F19" s="48">
        <f t="shared" si="0"/>
        <v>0</v>
      </c>
      <c r="G19" s="48">
        <f t="shared" si="0"/>
        <v>0</v>
      </c>
      <c r="H19" s="48">
        <f t="shared" si="0"/>
        <v>0</v>
      </c>
      <c r="I19" s="48">
        <f t="shared" si="0"/>
        <v>0</v>
      </c>
      <c r="J19" s="48">
        <f t="shared" si="0"/>
        <v>0</v>
      </c>
      <c r="K19" s="48">
        <f t="shared" si="0"/>
        <v>0</v>
      </c>
      <c r="L19" s="48">
        <f t="shared" si="0"/>
        <v>0</v>
      </c>
      <c r="M19" s="48">
        <f t="shared" si="0"/>
        <v>0</v>
      </c>
      <c r="N19" s="48">
        <f t="shared" si="0"/>
        <v>0</v>
      </c>
      <c r="O19" s="48">
        <f t="shared" si="0"/>
        <v>0</v>
      </c>
      <c r="P19" s="48">
        <f t="shared" si="0"/>
        <v>0</v>
      </c>
      <c r="Q19" s="48">
        <f t="shared" si="0"/>
        <v>0</v>
      </c>
      <c r="R19" s="48">
        <f t="shared" si="0"/>
        <v>0</v>
      </c>
      <c r="S19" s="48">
        <f t="shared" si="0"/>
        <v>0</v>
      </c>
      <c r="T19" s="48">
        <f t="shared" si="0"/>
        <v>0</v>
      </c>
      <c r="U19" s="48">
        <f t="shared" si="0"/>
        <v>0</v>
      </c>
      <c r="V19" s="48">
        <f t="shared" si="0"/>
        <v>0</v>
      </c>
      <c r="W19" s="48">
        <f t="shared" si="0"/>
        <v>0</v>
      </c>
      <c r="X19" s="48">
        <f t="shared" si="0"/>
        <v>0</v>
      </c>
      <c r="Y19" s="48">
        <f t="shared" si="0"/>
        <v>0</v>
      </c>
      <c r="Z19" s="48">
        <f t="shared" si="0"/>
        <v>0</v>
      </c>
      <c r="AA19" s="48">
        <f t="shared" si="0"/>
        <v>0</v>
      </c>
      <c r="AB19" s="48">
        <f t="shared" si="0"/>
        <v>0</v>
      </c>
      <c r="AC19" s="48">
        <f t="shared" si="0"/>
        <v>0</v>
      </c>
      <c r="AD19" s="48">
        <f t="shared" si="0"/>
        <v>13.06485</v>
      </c>
      <c r="AE19" s="48">
        <f t="shared" si="0"/>
        <v>0</v>
      </c>
      <c r="AF19" s="48">
        <f t="shared" si="0"/>
        <v>0</v>
      </c>
      <c r="AG19" s="48">
        <f t="shared" si="0"/>
        <v>0</v>
      </c>
      <c r="AH19" s="48">
        <f t="shared" si="0"/>
        <v>0</v>
      </c>
      <c r="AI19" s="48">
        <f t="shared" si="0"/>
        <v>0</v>
      </c>
      <c r="AJ19" s="48">
        <f t="shared" si="0"/>
        <v>0</v>
      </c>
      <c r="AK19" s="48">
        <f t="shared" si="0"/>
        <v>0</v>
      </c>
      <c r="AL19" s="48">
        <f t="shared" si="0"/>
        <v>0</v>
      </c>
      <c r="AM19" s="48">
        <f t="shared" si="0"/>
        <v>0</v>
      </c>
      <c r="AN19" s="48">
        <f t="shared" si="0"/>
        <v>0</v>
      </c>
      <c r="AO19" s="48">
        <f t="shared" si="0"/>
        <v>0</v>
      </c>
      <c r="AP19" s="48">
        <f t="shared" si="0"/>
        <v>0</v>
      </c>
      <c r="AQ19" s="48">
        <f t="shared" si="0"/>
        <v>0</v>
      </c>
      <c r="AR19" s="48">
        <f t="shared" si="0"/>
        <v>0</v>
      </c>
      <c r="AS19" s="48">
        <f t="shared" si="0"/>
        <v>0</v>
      </c>
      <c r="AT19" s="48">
        <f t="shared" si="0"/>
        <v>0</v>
      </c>
      <c r="AU19" s="48">
        <f t="shared" si="0"/>
        <v>0</v>
      </c>
      <c r="AV19" s="48">
        <f t="shared" si="0"/>
        <v>0</v>
      </c>
      <c r="AW19" s="48">
        <f t="shared" si="0"/>
        <v>0</v>
      </c>
      <c r="AX19" s="48">
        <f t="shared" si="0"/>
        <v>0</v>
      </c>
      <c r="AY19" s="48">
        <f t="shared" si="0"/>
        <v>0</v>
      </c>
      <c r="AZ19" s="48">
        <f t="shared" si="0"/>
        <v>0</v>
      </c>
      <c r="BA19" s="48">
        <f t="shared" si="0"/>
        <v>0</v>
      </c>
      <c r="BB19" s="48">
        <f t="shared" si="0"/>
        <v>0</v>
      </c>
      <c r="BC19" s="48">
        <f t="shared" si="0"/>
        <v>0</v>
      </c>
    </row>
    <row r="20" spans="1:55" s="6" customFormat="1" ht="36">
      <c r="A20" s="13" t="s">
        <v>79</v>
      </c>
      <c r="B20" s="14" t="s">
        <v>80</v>
      </c>
      <c r="C20" s="15" t="s">
        <v>81</v>
      </c>
      <c r="D20" s="48">
        <f>D21+D22+D23+D24+D25+D26</f>
        <v>15.677820000000001</v>
      </c>
      <c r="E20" s="48">
        <f t="shared" ref="E20:BC20" si="1">E21+E22+E23+E24+E25+E26</f>
        <v>0</v>
      </c>
      <c r="F20" s="48">
        <f t="shared" si="1"/>
        <v>0</v>
      </c>
      <c r="G20" s="48">
        <f t="shared" si="1"/>
        <v>0</v>
      </c>
      <c r="H20" s="48">
        <f t="shared" si="1"/>
        <v>0</v>
      </c>
      <c r="I20" s="48">
        <f t="shared" si="1"/>
        <v>0</v>
      </c>
      <c r="J20" s="48">
        <f t="shared" si="1"/>
        <v>0</v>
      </c>
      <c r="K20" s="48">
        <f t="shared" si="1"/>
        <v>0</v>
      </c>
      <c r="L20" s="48">
        <f t="shared" si="1"/>
        <v>0</v>
      </c>
      <c r="M20" s="48">
        <f t="shared" si="1"/>
        <v>0</v>
      </c>
      <c r="N20" s="48">
        <f t="shared" si="1"/>
        <v>0</v>
      </c>
      <c r="O20" s="48">
        <f t="shared" si="1"/>
        <v>0</v>
      </c>
      <c r="P20" s="48">
        <f t="shared" si="1"/>
        <v>0</v>
      </c>
      <c r="Q20" s="48">
        <f t="shared" si="1"/>
        <v>0</v>
      </c>
      <c r="R20" s="48">
        <f t="shared" si="1"/>
        <v>0</v>
      </c>
      <c r="S20" s="48">
        <f t="shared" si="1"/>
        <v>0</v>
      </c>
      <c r="T20" s="48">
        <f t="shared" si="1"/>
        <v>0</v>
      </c>
      <c r="U20" s="48">
        <f t="shared" si="1"/>
        <v>0</v>
      </c>
      <c r="V20" s="48">
        <f t="shared" si="1"/>
        <v>0</v>
      </c>
      <c r="W20" s="48">
        <f t="shared" si="1"/>
        <v>0</v>
      </c>
      <c r="X20" s="48">
        <f t="shared" si="1"/>
        <v>0</v>
      </c>
      <c r="Y20" s="48">
        <f t="shared" si="1"/>
        <v>0</v>
      </c>
      <c r="Z20" s="48">
        <f t="shared" si="1"/>
        <v>0</v>
      </c>
      <c r="AA20" s="48">
        <f t="shared" si="1"/>
        <v>0</v>
      </c>
      <c r="AB20" s="48">
        <f t="shared" si="1"/>
        <v>0</v>
      </c>
      <c r="AC20" s="48">
        <f t="shared" si="1"/>
        <v>0</v>
      </c>
      <c r="AD20" s="48">
        <f t="shared" si="1"/>
        <v>13.06485</v>
      </c>
      <c r="AE20" s="48">
        <f t="shared" si="1"/>
        <v>0</v>
      </c>
      <c r="AF20" s="48">
        <f t="shared" si="1"/>
        <v>0</v>
      </c>
      <c r="AG20" s="48">
        <f t="shared" si="1"/>
        <v>0</v>
      </c>
      <c r="AH20" s="48">
        <f t="shared" si="1"/>
        <v>0</v>
      </c>
      <c r="AI20" s="48">
        <f t="shared" si="1"/>
        <v>0</v>
      </c>
      <c r="AJ20" s="48">
        <f t="shared" si="1"/>
        <v>0</v>
      </c>
      <c r="AK20" s="48">
        <f t="shared" si="1"/>
        <v>0</v>
      </c>
      <c r="AL20" s="48">
        <f t="shared" si="1"/>
        <v>0</v>
      </c>
      <c r="AM20" s="48">
        <f t="shared" si="1"/>
        <v>0</v>
      </c>
      <c r="AN20" s="48">
        <f t="shared" si="1"/>
        <v>0</v>
      </c>
      <c r="AO20" s="48">
        <f t="shared" si="1"/>
        <v>0</v>
      </c>
      <c r="AP20" s="48">
        <f t="shared" si="1"/>
        <v>0</v>
      </c>
      <c r="AQ20" s="48">
        <f t="shared" si="1"/>
        <v>0</v>
      </c>
      <c r="AR20" s="48">
        <f t="shared" si="1"/>
        <v>0</v>
      </c>
      <c r="AS20" s="48">
        <f t="shared" si="1"/>
        <v>0</v>
      </c>
      <c r="AT20" s="48">
        <f t="shared" si="1"/>
        <v>0</v>
      </c>
      <c r="AU20" s="48">
        <f t="shared" si="1"/>
        <v>0</v>
      </c>
      <c r="AV20" s="48">
        <f t="shared" si="1"/>
        <v>0</v>
      </c>
      <c r="AW20" s="48">
        <f t="shared" si="1"/>
        <v>0</v>
      </c>
      <c r="AX20" s="48">
        <f t="shared" si="1"/>
        <v>0</v>
      </c>
      <c r="AY20" s="48">
        <f t="shared" si="1"/>
        <v>0</v>
      </c>
      <c r="AZ20" s="48">
        <f t="shared" si="1"/>
        <v>0</v>
      </c>
      <c r="BA20" s="48">
        <f t="shared" si="1"/>
        <v>0</v>
      </c>
      <c r="BB20" s="48">
        <f t="shared" si="1"/>
        <v>0</v>
      </c>
      <c r="BC20" s="48">
        <f t="shared" si="1"/>
        <v>0</v>
      </c>
    </row>
    <row r="21" spans="1:55" s="40" customFormat="1">
      <c r="A21" s="16" t="s">
        <v>82</v>
      </c>
      <c r="B21" s="17" t="s">
        <v>83</v>
      </c>
      <c r="C21" s="18" t="s">
        <v>81</v>
      </c>
      <c r="D21" s="47">
        <f>D45</f>
        <v>0</v>
      </c>
      <c r="E21" s="47">
        <f t="shared" ref="E21:BC21" si="2">E45</f>
        <v>0</v>
      </c>
      <c r="F21" s="47">
        <f t="shared" si="2"/>
        <v>0</v>
      </c>
      <c r="G21" s="47">
        <f t="shared" si="2"/>
        <v>0</v>
      </c>
      <c r="H21" s="47">
        <f t="shared" si="2"/>
        <v>0</v>
      </c>
      <c r="I21" s="47">
        <f t="shared" si="2"/>
        <v>0</v>
      </c>
      <c r="J21" s="47">
        <f t="shared" si="2"/>
        <v>0</v>
      </c>
      <c r="K21" s="47">
        <f t="shared" si="2"/>
        <v>0</v>
      </c>
      <c r="L21" s="47">
        <f t="shared" si="2"/>
        <v>0</v>
      </c>
      <c r="M21" s="47">
        <f t="shared" si="2"/>
        <v>0</v>
      </c>
      <c r="N21" s="47">
        <f t="shared" si="2"/>
        <v>0</v>
      </c>
      <c r="O21" s="47">
        <f t="shared" si="2"/>
        <v>0</v>
      </c>
      <c r="P21" s="47">
        <f t="shared" si="2"/>
        <v>0</v>
      </c>
      <c r="Q21" s="47">
        <f t="shared" si="2"/>
        <v>0</v>
      </c>
      <c r="R21" s="47">
        <f t="shared" si="2"/>
        <v>0</v>
      </c>
      <c r="S21" s="47">
        <f t="shared" si="2"/>
        <v>0</v>
      </c>
      <c r="T21" s="47">
        <f t="shared" si="2"/>
        <v>0</v>
      </c>
      <c r="U21" s="47">
        <f t="shared" si="2"/>
        <v>0</v>
      </c>
      <c r="V21" s="47">
        <f t="shared" si="2"/>
        <v>0</v>
      </c>
      <c r="W21" s="47">
        <f t="shared" si="2"/>
        <v>0</v>
      </c>
      <c r="X21" s="47">
        <f t="shared" si="2"/>
        <v>0</v>
      </c>
      <c r="Y21" s="47">
        <f t="shared" si="2"/>
        <v>0</v>
      </c>
      <c r="Z21" s="47">
        <f t="shared" si="2"/>
        <v>0</v>
      </c>
      <c r="AA21" s="47">
        <f t="shared" si="2"/>
        <v>0</v>
      </c>
      <c r="AB21" s="47">
        <f t="shared" si="2"/>
        <v>0</v>
      </c>
      <c r="AC21" s="47">
        <f t="shared" si="2"/>
        <v>0</v>
      </c>
      <c r="AD21" s="47">
        <f t="shared" si="2"/>
        <v>0</v>
      </c>
      <c r="AE21" s="47">
        <f t="shared" si="2"/>
        <v>0</v>
      </c>
      <c r="AF21" s="47">
        <f t="shared" si="2"/>
        <v>0</v>
      </c>
      <c r="AG21" s="47">
        <f t="shared" si="2"/>
        <v>0</v>
      </c>
      <c r="AH21" s="47">
        <f t="shared" si="2"/>
        <v>0</v>
      </c>
      <c r="AI21" s="47">
        <f t="shared" si="2"/>
        <v>0</v>
      </c>
      <c r="AJ21" s="47">
        <f t="shared" si="2"/>
        <v>0</v>
      </c>
      <c r="AK21" s="47">
        <f t="shared" si="2"/>
        <v>0</v>
      </c>
      <c r="AL21" s="47">
        <f t="shared" si="2"/>
        <v>0</v>
      </c>
      <c r="AM21" s="47">
        <f t="shared" si="2"/>
        <v>0</v>
      </c>
      <c r="AN21" s="47">
        <f t="shared" si="2"/>
        <v>0</v>
      </c>
      <c r="AO21" s="47">
        <f t="shared" si="2"/>
        <v>0</v>
      </c>
      <c r="AP21" s="47">
        <f t="shared" si="2"/>
        <v>0</v>
      </c>
      <c r="AQ21" s="47">
        <f t="shared" si="2"/>
        <v>0</v>
      </c>
      <c r="AR21" s="47">
        <f t="shared" si="2"/>
        <v>0</v>
      </c>
      <c r="AS21" s="47">
        <f t="shared" si="2"/>
        <v>0</v>
      </c>
      <c r="AT21" s="47">
        <f t="shared" si="2"/>
        <v>0</v>
      </c>
      <c r="AU21" s="47">
        <f t="shared" si="2"/>
        <v>0</v>
      </c>
      <c r="AV21" s="47">
        <f t="shared" si="2"/>
        <v>0</v>
      </c>
      <c r="AW21" s="47">
        <f t="shared" si="2"/>
        <v>0</v>
      </c>
      <c r="AX21" s="47">
        <f t="shared" si="2"/>
        <v>0</v>
      </c>
      <c r="AY21" s="47">
        <f t="shared" si="2"/>
        <v>0</v>
      </c>
      <c r="AZ21" s="47">
        <f t="shared" si="2"/>
        <v>0</v>
      </c>
      <c r="BA21" s="47">
        <f t="shared" si="2"/>
        <v>0</v>
      </c>
      <c r="BB21" s="47">
        <f t="shared" si="2"/>
        <v>0</v>
      </c>
      <c r="BC21" s="47">
        <f t="shared" si="2"/>
        <v>0</v>
      </c>
    </row>
    <row r="22" spans="1:55" s="40" customFormat="1" ht="24">
      <c r="A22" s="16" t="s">
        <v>84</v>
      </c>
      <c r="B22" s="17" t="s">
        <v>85</v>
      </c>
      <c r="C22" s="18" t="s">
        <v>81</v>
      </c>
      <c r="D22" s="47">
        <f>D65</f>
        <v>0</v>
      </c>
      <c r="E22" s="47">
        <f t="shared" ref="E22:BC22" si="3">E65</f>
        <v>0</v>
      </c>
      <c r="F22" s="47">
        <f t="shared" si="3"/>
        <v>0</v>
      </c>
      <c r="G22" s="47">
        <f t="shared" si="3"/>
        <v>0</v>
      </c>
      <c r="H22" s="47">
        <f t="shared" si="3"/>
        <v>0</v>
      </c>
      <c r="I22" s="47">
        <f t="shared" si="3"/>
        <v>0</v>
      </c>
      <c r="J22" s="47">
        <f t="shared" si="3"/>
        <v>0</v>
      </c>
      <c r="K22" s="47">
        <f t="shared" si="3"/>
        <v>0</v>
      </c>
      <c r="L22" s="47">
        <f t="shared" si="3"/>
        <v>0</v>
      </c>
      <c r="M22" s="47">
        <f t="shared" si="3"/>
        <v>0</v>
      </c>
      <c r="N22" s="47">
        <f t="shared" si="3"/>
        <v>0</v>
      </c>
      <c r="O22" s="47">
        <f t="shared" si="3"/>
        <v>0</v>
      </c>
      <c r="P22" s="47">
        <f t="shared" si="3"/>
        <v>0</v>
      </c>
      <c r="Q22" s="47">
        <f t="shared" si="3"/>
        <v>0</v>
      </c>
      <c r="R22" s="47">
        <f t="shared" si="3"/>
        <v>0</v>
      </c>
      <c r="S22" s="47">
        <f t="shared" si="3"/>
        <v>0</v>
      </c>
      <c r="T22" s="47">
        <f t="shared" si="3"/>
        <v>0</v>
      </c>
      <c r="U22" s="47">
        <f t="shared" si="3"/>
        <v>0</v>
      </c>
      <c r="V22" s="47">
        <f t="shared" si="3"/>
        <v>0</v>
      </c>
      <c r="W22" s="47">
        <f t="shared" si="3"/>
        <v>0</v>
      </c>
      <c r="X22" s="47">
        <f t="shared" si="3"/>
        <v>0</v>
      </c>
      <c r="Y22" s="47">
        <f t="shared" si="3"/>
        <v>0</v>
      </c>
      <c r="Z22" s="47">
        <f t="shared" si="3"/>
        <v>0</v>
      </c>
      <c r="AA22" s="47">
        <f t="shared" si="3"/>
        <v>0</v>
      </c>
      <c r="AB22" s="47">
        <f t="shared" si="3"/>
        <v>0</v>
      </c>
      <c r="AC22" s="47">
        <f t="shared" si="3"/>
        <v>0</v>
      </c>
      <c r="AD22" s="47">
        <f t="shared" si="3"/>
        <v>0</v>
      </c>
      <c r="AE22" s="47">
        <f t="shared" si="3"/>
        <v>0</v>
      </c>
      <c r="AF22" s="47">
        <f t="shared" si="3"/>
        <v>0</v>
      </c>
      <c r="AG22" s="47">
        <f t="shared" si="3"/>
        <v>0</v>
      </c>
      <c r="AH22" s="47">
        <f t="shared" si="3"/>
        <v>0</v>
      </c>
      <c r="AI22" s="47">
        <f t="shared" si="3"/>
        <v>0</v>
      </c>
      <c r="AJ22" s="47">
        <f t="shared" si="3"/>
        <v>0</v>
      </c>
      <c r="AK22" s="47">
        <f t="shared" si="3"/>
        <v>0</v>
      </c>
      <c r="AL22" s="47">
        <f t="shared" si="3"/>
        <v>0</v>
      </c>
      <c r="AM22" s="47">
        <f>AM65</f>
        <v>0</v>
      </c>
      <c r="AN22" s="47">
        <f t="shared" si="3"/>
        <v>0</v>
      </c>
      <c r="AO22" s="47">
        <f t="shared" si="3"/>
        <v>0</v>
      </c>
      <c r="AP22" s="47">
        <f t="shared" si="3"/>
        <v>0</v>
      </c>
      <c r="AQ22" s="47">
        <f t="shared" si="3"/>
        <v>0</v>
      </c>
      <c r="AR22" s="47">
        <f t="shared" si="3"/>
        <v>0</v>
      </c>
      <c r="AS22" s="47">
        <f t="shared" si="3"/>
        <v>0</v>
      </c>
      <c r="AT22" s="47">
        <f t="shared" si="3"/>
        <v>0</v>
      </c>
      <c r="AU22" s="47">
        <f t="shared" si="3"/>
        <v>0</v>
      </c>
      <c r="AV22" s="47">
        <f t="shared" si="3"/>
        <v>0</v>
      </c>
      <c r="AW22" s="47">
        <f t="shared" si="3"/>
        <v>0</v>
      </c>
      <c r="AX22" s="47">
        <f t="shared" si="3"/>
        <v>0</v>
      </c>
      <c r="AY22" s="47">
        <f t="shared" si="3"/>
        <v>0</v>
      </c>
      <c r="AZ22" s="47">
        <f t="shared" si="3"/>
        <v>0</v>
      </c>
      <c r="BA22" s="47">
        <f t="shared" si="3"/>
        <v>0</v>
      </c>
      <c r="BB22" s="47">
        <f t="shared" si="3"/>
        <v>0</v>
      </c>
      <c r="BC22" s="47">
        <f t="shared" si="3"/>
        <v>0</v>
      </c>
    </row>
    <row r="23" spans="1:55" s="40" customFormat="1" ht="48.75">
      <c r="A23" s="16" t="s">
        <v>86</v>
      </c>
      <c r="B23" s="19" t="s">
        <v>87</v>
      </c>
      <c r="C23" s="18" t="s">
        <v>81</v>
      </c>
      <c r="D23" s="47">
        <f>D76</f>
        <v>0</v>
      </c>
      <c r="E23" s="47">
        <f t="shared" ref="E23:BC23" si="4">E76</f>
        <v>0</v>
      </c>
      <c r="F23" s="47">
        <f t="shared" si="4"/>
        <v>0</v>
      </c>
      <c r="G23" s="47">
        <f t="shared" si="4"/>
        <v>0</v>
      </c>
      <c r="H23" s="47">
        <f t="shared" si="4"/>
        <v>0</v>
      </c>
      <c r="I23" s="47">
        <f t="shared" si="4"/>
        <v>0</v>
      </c>
      <c r="J23" s="47">
        <f t="shared" si="4"/>
        <v>0</v>
      </c>
      <c r="K23" s="47">
        <f t="shared" si="4"/>
        <v>0</v>
      </c>
      <c r="L23" s="47">
        <f t="shared" si="4"/>
        <v>0</v>
      </c>
      <c r="M23" s="47">
        <f t="shared" si="4"/>
        <v>0</v>
      </c>
      <c r="N23" s="47">
        <f t="shared" si="4"/>
        <v>0</v>
      </c>
      <c r="O23" s="47">
        <f t="shared" si="4"/>
        <v>0</v>
      </c>
      <c r="P23" s="47">
        <f t="shared" si="4"/>
        <v>0</v>
      </c>
      <c r="Q23" s="47">
        <f t="shared" si="4"/>
        <v>0</v>
      </c>
      <c r="R23" s="47">
        <f t="shared" si="4"/>
        <v>0</v>
      </c>
      <c r="S23" s="47">
        <f t="shared" si="4"/>
        <v>0</v>
      </c>
      <c r="T23" s="47">
        <f t="shared" si="4"/>
        <v>0</v>
      </c>
      <c r="U23" s="47">
        <f t="shared" si="4"/>
        <v>0</v>
      </c>
      <c r="V23" s="47">
        <f t="shared" si="4"/>
        <v>0</v>
      </c>
      <c r="W23" s="47">
        <f t="shared" si="4"/>
        <v>0</v>
      </c>
      <c r="X23" s="47">
        <f t="shared" si="4"/>
        <v>0</v>
      </c>
      <c r="Y23" s="47">
        <f t="shared" si="4"/>
        <v>0</v>
      </c>
      <c r="Z23" s="47">
        <f t="shared" si="4"/>
        <v>0</v>
      </c>
      <c r="AA23" s="47">
        <f t="shared" si="4"/>
        <v>0</v>
      </c>
      <c r="AB23" s="47">
        <f t="shared" si="4"/>
        <v>0</v>
      </c>
      <c r="AC23" s="47">
        <f t="shared" si="4"/>
        <v>0</v>
      </c>
      <c r="AD23" s="47">
        <f t="shared" si="4"/>
        <v>0</v>
      </c>
      <c r="AE23" s="47">
        <f t="shared" si="4"/>
        <v>0</v>
      </c>
      <c r="AF23" s="47">
        <f t="shared" si="4"/>
        <v>0</v>
      </c>
      <c r="AG23" s="47">
        <f t="shared" si="4"/>
        <v>0</v>
      </c>
      <c r="AH23" s="47">
        <f t="shared" si="4"/>
        <v>0</v>
      </c>
      <c r="AI23" s="47">
        <f t="shared" si="4"/>
        <v>0</v>
      </c>
      <c r="AJ23" s="47">
        <f t="shared" si="4"/>
        <v>0</v>
      </c>
      <c r="AK23" s="47">
        <f t="shared" si="4"/>
        <v>0</v>
      </c>
      <c r="AL23" s="47">
        <f t="shared" si="4"/>
        <v>0</v>
      </c>
      <c r="AM23" s="47">
        <f t="shared" si="4"/>
        <v>0</v>
      </c>
      <c r="AN23" s="47">
        <f t="shared" si="4"/>
        <v>0</v>
      </c>
      <c r="AO23" s="47">
        <f t="shared" si="4"/>
        <v>0</v>
      </c>
      <c r="AP23" s="47">
        <f t="shared" si="4"/>
        <v>0</v>
      </c>
      <c r="AQ23" s="47">
        <f t="shared" si="4"/>
        <v>0</v>
      </c>
      <c r="AR23" s="47">
        <f t="shared" si="4"/>
        <v>0</v>
      </c>
      <c r="AS23" s="47">
        <f t="shared" si="4"/>
        <v>0</v>
      </c>
      <c r="AT23" s="47">
        <f t="shared" si="4"/>
        <v>0</v>
      </c>
      <c r="AU23" s="47">
        <f t="shared" si="4"/>
        <v>0</v>
      </c>
      <c r="AV23" s="47">
        <f t="shared" si="4"/>
        <v>0</v>
      </c>
      <c r="AW23" s="47">
        <f t="shared" si="4"/>
        <v>0</v>
      </c>
      <c r="AX23" s="47">
        <f t="shared" si="4"/>
        <v>0</v>
      </c>
      <c r="AY23" s="47">
        <f t="shared" si="4"/>
        <v>0</v>
      </c>
      <c r="AZ23" s="47">
        <f t="shared" si="4"/>
        <v>0</v>
      </c>
      <c r="BA23" s="47">
        <f t="shared" si="4"/>
        <v>0</v>
      </c>
      <c r="BB23" s="47">
        <f t="shared" si="4"/>
        <v>0</v>
      </c>
      <c r="BC23" s="47">
        <f t="shared" si="4"/>
        <v>0</v>
      </c>
    </row>
    <row r="24" spans="1:55" s="40" customFormat="1" ht="24">
      <c r="A24" s="16" t="s">
        <v>88</v>
      </c>
      <c r="B24" s="17" t="s">
        <v>89</v>
      </c>
      <c r="C24" s="18" t="s">
        <v>81</v>
      </c>
      <c r="D24" s="47">
        <f>D79</f>
        <v>14.384274</v>
      </c>
      <c r="E24" s="47">
        <f t="shared" ref="E24:BC24" si="5">E79</f>
        <v>0</v>
      </c>
      <c r="F24" s="47">
        <f t="shared" si="5"/>
        <v>0</v>
      </c>
      <c r="G24" s="47">
        <f t="shared" si="5"/>
        <v>0</v>
      </c>
      <c r="H24" s="47">
        <f t="shared" si="5"/>
        <v>0</v>
      </c>
      <c r="I24" s="47">
        <f t="shared" si="5"/>
        <v>0</v>
      </c>
      <c r="J24" s="47">
        <f t="shared" si="5"/>
        <v>0</v>
      </c>
      <c r="K24" s="47">
        <f t="shared" si="5"/>
        <v>0</v>
      </c>
      <c r="L24" s="47">
        <f t="shared" si="5"/>
        <v>0</v>
      </c>
      <c r="M24" s="47">
        <f t="shared" si="5"/>
        <v>0</v>
      </c>
      <c r="N24" s="47">
        <f t="shared" si="5"/>
        <v>0</v>
      </c>
      <c r="O24" s="47">
        <f t="shared" si="5"/>
        <v>0</v>
      </c>
      <c r="P24" s="47">
        <f t="shared" si="5"/>
        <v>0</v>
      </c>
      <c r="Q24" s="47">
        <f t="shared" si="5"/>
        <v>0</v>
      </c>
      <c r="R24" s="47">
        <f t="shared" si="5"/>
        <v>0</v>
      </c>
      <c r="S24" s="47">
        <f t="shared" si="5"/>
        <v>0</v>
      </c>
      <c r="T24" s="47">
        <f t="shared" si="5"/>
        <v>0</v>
      </c>
      <c r="U24" s="47">
        <f t="shared" si="5"/>
        <v>0</v>
      </c>
      <c r="V24" s="47">
        <f t="shared" si="5"/>
        <v>0</v>
      </c>
      <c r="W24" s="47">
        <f t="shared" si="5"/>
        <v>0</v>
      </c>
      <c r="X24" s="47">
        <f t="shared" si="5"/>
        <v>0</v>
      </c>
      <c r="Y24" s="47">
        <f t="shared" si="5"/>
        <v>0</v>
      </c>
      <c r="Z24" s="47">
        <f t="shared" si="5"/>
        <v>0</v>
      </c>
      <c r="AA24" s="47">
        <f t="shared" si="5"/>
        <v>0</v>
      </c>
      <c r="AB24" s="47">
        <f t="shared" si="5"/>
        <v>0</v>
      </c>
      <c r="AC24" s="47">
        <f t="shared" si="5"/>
        <v>0</v>
      </c>
      <c r="AD24" s="47">
        <f t="shared" si="5"/>
        <v>11.986895000000001</v>
      </c>
      <c r="AE24" s="47">
        <f t="shared" si="5"/>
        <v>0</v>
      </c>
      <c r="AF24" s="47">
        <f t="shared" si="5"/>
        <v>0</v>
      </c>
      <c r="AG24" s="47">
        <f t="shared" si="5"/>
        <v>0</v>
      </c>
      <c r="AH24" s="47">
        <f t="shared" si="5"/>
        <v>0</v>
      </c>
      <c r="AI24" s="47">
        <f t="shared" si="5"/>
        <v>0</v>
      </c>
      <c r="AJ24" s="47">
        <f t="shared" si="5"/>
        <v>0</v>
      </c>
      <c r="AK24" s="47">
        <f t="shared" si="5"/>
        <v>0</v>
      </c>
      <c r="AL24" s="47">
        <f t="shared" si="5"/>
        <v>0</v>
      </c>
      <c r="AM24" s="47">
        <f t="shared" si="5"/>
        <v>0</v>
      </c>
      <c r="AN24" s="47">
        <f t="shared" si="5"/>
        <v>0</v>
      </c>
      <c r="AO24" s="47">
        <f t="shared" si="5"/>
        <v>0</v>
      </c>
      <c r="AP24" s="47">
        <f t="shared" si="5"/>
        <v>0</v>
      </c>
      <c r="AQ24" s="47">
        <f t="shared" si="5"/>
        <v>0</v>
      </c>
      <c r="AR24" s="47">
        <f t="shared" si="5"/>
        <v>0</v>
      </c>
      <c r="AS24" s="47">
        <f t="shared" si="5"/>
        <v>0</v>
      </c>
      <c r="AT24" s="47">
        <f t="shared" si="5"/>
        <v>0</v>
      </c>
      <c r="AU24" s="47">
        <f t="shared" si="5"/>
        <v>0</v>
      </c>
      <c r="AV24" s="47">
        <f t="shared" si="5"/>
        <v>0</v>
      </c>
      <c r="AW24" s="47">
        <f t="shared" si="5"/>
        <v>0</v>
      </c>
      <c r="AX24" s="47">
        <f t="shared" si="5"/>
        <v>0</v>
      </c>
      <c r="AY24" s="47">
        <f t="shared" si="5"/>
        <v>0</v>
      </c>
      <c r="AZ24" s="47">
        <f t="shared" si="5"/>
        <v>0</v>
      </c>
      <c r="BA24" s="47">
        <f t="shared" si="5"/>
        <v>0</v>
      </c>
      <c r="BB24" s="47">
        <f t="shared" si="5"/>
        <v>0</v>
      </c>
      <c r="BC24" s="47">
        <f t="shared" si="5"/>
        <v>0</v>
      </c>
    </row>
    <row r="25" spans="1:55" s="40" customFormat="1" ht="24">
      <c r="A25" s="16" t="s">
        <v>90</v>
      </c>
      <c r="B25" s="17" t="s">
        <v>91</v>
      </c>
      <c r="C25" s="18" t="s">
        <v>81</v>
      </c>
      <c r="D25" s="47">
        <f>D83</f>
        <v>0</v>
      </c>
      <c r="E25" s="47">
        <f t="shared" ref="E25:BC25" si="6">E83</f>
        <v>0</v>
      </c>
      <c r="F25" s="47">
        <f t="shared" si="6"/>
        <v>0</v>
      </c>
      <c r="G25" s="47">
        <f t="shared" si="6"/>
        <v>0</v>
      </c>
      <c r="H25" s="47">
        <f t="shared" si="6"/>
        <v>0</v>
      </c>
      <c r="I25" s="47">
        <f t="shared" si="6"/>
        <v>0</v>
      </c>
      <c r="J25" s="47">
        <f t="shared" si="6"/>
        <v>0</v>
      </c>
      <c r="K25" s="47">
        <f t="shared" si="6"/>
        <v>0</v>
      </c>
      <c r="L25" s="47">
        <f t="shared" si="6"/>
        <v>0</v>
      </c>
      <c r="M25" s="47">
        <f t="shared" si="6"/>
        <v>0</v>
      </c>
      <c r="N25" s="47">
        <f t="shared" si="6"/>
        <v>0</v>
      </c>
      <c r="O25" s="47">
        <f t="shared" si="6"/>
        <v>0</v>
      </c>
      <c r="P25" s="47">
        <f t="shared" si="6"/>
        <v>0</v>
      </c>
      <c r="Q25" s="47">
        <f t="shared" si="6"/>
        <v>0</v>
      </c>
      <c r="R25" s="47">
        <f t="shared" si="6"/>
        <v>0</v>
      </c>
      <c r="S25" s="47">
        <f t="shared" si="6"/>
        <v>0</v>
      </c>
      <c r="T25" s="47">
        <f t="shared" si="6"/>
        <v>0</v>
      </c>
      <c r="U25" s="47">
        <f t="shared" si="6"/>
        <v>0</v>
      </c>
      <c r="V25" s="47">
        <f t="shared" si="6"/>
        <v>0</v>
      </c>
      <c r="W25" s="47">
        <f t="shared" si="6"/>
        <v>0</v>
      </c>
      <c r="X25" s="47">
        <f t="shared" si="6"/>
        <v>0</v>
      </c>
      <c r="Y25" s="47">
        <f t="shared" si="6"/>
        <v>0</v>
      </c>
      <c r="Z25" s="47">
        <f t="shared" si="6"/>
        <v>0</v>
      </c>
      <c r="AA25" s="47">
        <f t="shared" si="6"/>
        <v>0</v>
      </c>
      <c r="AB25" s="47">
        <f t="shared" si="6"/>
        <v>0</v>
      </c>
      <c r="AC25" s="47">
        <f t="shared" si="6"/>
        <v>0</v>
      </c>
      <c r="AD25" s="47">
        <f t="shared" si="6"/>
        <v>0</v>
      </c>
      <c r="AE25" s="47">
        <f t="shared" si="6"/>
        <v>0</v>
      </c>
      <c r="AF25" s="47">
        <f t="shared" si="6"/>
        <v>0</v>
      </c>
      <c r="AG25" s="47">
        <f t="shared" si="6"/>
        <v>0</v>
      </c>
      <c r="AH25" s="47">
        <f t="shared" si="6"/>
        <v>0</v>
      </c>
      <c r="AI25" s="47">
        <f t="shared" si="6"/>
        <v>0</v>
      </c>
      <c r="AJ25" s="47">
        <f t="shared" si="6"/>
        <v>0</v>
      </c>
      <c r="AK25" s="47">
        <f t="shared" si="6"/>
        <v>0</v>
      </c>
      <c r="AL25" s="47">
        <f t="shared" si="6"/>
        <v>0</v>
      </c>
      <c r="AM25" s="47">
        <f t="shared" si="6"/>
        <v>0</v>
      </c>
      <c r="AN25" s="47">
        <f t="shared" si="6"/>
        <v>0</v>
      </c>
      <c r="AO25" s="47">
        <f t="shared" si="6"/>
        <v>0</v>
      </c>
      <c r="AP25" s="47">
        <f t="shared" si="6"/>
        <v>0</v>
      </c>
      <c r="AQ25" s="47">
        <f t="shared" si="6"/>
        <v>0</v>
      </c>
      <c r="AR25" s="47">
        <f t="shared" si="6"/>
        <v>0</v>
      </c>
      <c r="AS25" s="47">
        <f t="shared" si="6"/>
        <v>0</v>
      </c>
      <c r="AT25" s="47">
        <f t="shared" si="6"/>
        <v>0</v>
      </c>
      <c r="AU25" s="47">
        <f t="shared" si="6"/>
        <v>0</v>
      </c>
      <c r="AV25" s="47">
        <f t="shared" si="6"/>
        <v>0</v>
      </c>
      <c r="AW25" s="47">
        <f t="shared" si="6"/>
        <v>0</v>
      </c>
      <c r="AX25" s="47">
        <f t="shared" si="6"/>
        <v>0</v>
      </c>
      <c r="AY25" s="47">
        <f t="shared" si="6"/>
        <v>0</v>
      </c>
      <c r="AZ25" s="47">
        <f t="shared" si="6"/>
        <v>0</v>
      </c>
      <c r="BA25" s="47">
        <f t="shared" si="6"/>
        <v>0</v>
      </c>
      <c r="BB25" s="47">
        <f t="shared" si="6"/>
        <v>0</v>
      </c>
      <c r="BC25" s="47">
        <f t="shared" si="6"/>
        <v>0</v>
      </c>
    </row>
    <row r="26" spans="1:55" s="40" customFormat="1">
      <c r="A26" s="16" t="s">
        <v>92</v>
      </c>
      <c r="B26" s="19" t="s">
        <v>93</v>
      </c>
      <c r="C26" s="18" t="s">
        <v>81</v>
      </c>
      <c r="D26" s="47">
        <f>D84</f>
        <v>1.2935460000000001</v>
      </c>
      <c r="E26" s="47">
        <f t="shared" ref="E26:BC26" si="7">E84</f>
        <v>0</v>
      </c>
      <c r="F26" s="47">
        <f t="shared" si="7"/>
        <v>0</v>
      </c>
      <c r="G26" s="47">
        <f t="shared" si="7"/>
        <v>0</v>
      </c>
      <c r="H26" s="47">
        <f t="shared" si="7"/>
        <v>0</v>
      </c>
      <c r="I26" s="47">
        <f t="shared" si="7"/>
        <v>0</v>
      </c>
      <c r="J26" s="47">
        <f t="shared" si="7"/>
        <v>0</v>
      </c>
      <c r="K26" s="47">
        <f t="shared" si="7"/>
        <v>0</v>
      </c>
      <c r="L26" s="47">
        <f t="shared" si="7"/>
        <v>0</v>
      </c>
      <c r="M26" s="47">
        <f t="shared" si="7"/>
        <v>0</v>
      </c>
      <c r="N26" s="47">
        <f t="shared" si="7"/>
        <v>0</v>
      </c>
      <c r="O26" s="47">
        <f t="shared" si="7"/>
        <v>0</v>
      </c>
      <c r="P26" s="47">
        <f t="shared" si="7"/>
        <v>0</v>
      </c>
      <c r="Q26" s="47">
        <f t="shared" si="7"/>
        <v>0</v>
      </c>
      <c r="R26" s="47">
        <f t="shared" si="7"/>
        <v>0</v>
      </c>
      <c r="S26" s="47">
        <f t="shared" si="7"/>
        <v>0</v>
      </c>
      <c r="T26" s="47">
        <f t="shared" si="7"/>
        <v>0</v>
      </c>
      <c r="U26" s="47">
        <f t="shared" si="7"/>
        <v>0</v>
      </c>
      <c r="V26" s="47">
        <f t="shared" si="7"/>
        <v>0</v>
      </c>
      <c r="W26" s="47">
        <f t="shared" si="7"/>
        <v>0</v>
      </c>
      <c r="X26" s="47">
        <f t="shared" si="7"/>
        <v>0</v>
      </c>
      <c r="Y26" s="47">
        <f t="shared" si="7"/>
        <v>0</v>
      </c>
      <c r="Z26" s="47">
        <f t="shared" si="7"/>
        <v>0</v>
      </c>
      <c r="AA26" s="47">
        <f t="shared" si="7"/>
        <v>0</v>
      </c>
      <c r="AB26" s="47">
        <f t="shared" si="7"/>
        <v>0</v>
      </c>
      <c r="AC26" s="47">
        <f t="shared" si="7"/>
        <v>0</v>
      </c>
      <c r="AD26" s="47">
        <f t="shared" si="7"/>
        <v>1.0779550000000002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  <c r="AI26" s="47">
        <f t="shared" si="7"/>
        <v>0</v>
      </c>
      <c r="AJ26" s="47">
        <f t="shared" si="7"/>
        <v>0</v>
      </c>
      <c r="AK26" s="47">
        <f t="shared" si="7"/>
        <v>0</v>
      </c>
      <c r="AL26" s="47">
        <f t="shared" si="7"/>
        <v>0</v>
      </c>
      <c r="AM26" s="47">
        <f t="shared" si="7"/>
        <v>0</v>
      </c>
      <c r="AN26" s="47">
        <f t="shared" si="7"/>
        <v>0</v>
      </c>
      <c r="AO26" s="47">
        <f t="shared" si="7"/>
        <v>0</v>
      </c>
      <c r="AP26" s="47">
        <f t="shared" si="7"/>
        <v>0</v>
      </c>
      <c r="AQ26" s="47">
        <f t="shared" si="7"/>
        <v>0</v>
      </c>
      <c r="AR26" s="47">
        <f t="shared" si="7"/>
        <v>0</v>
      </c>
      <c r="AS26" s="47">
        <f t="shared" si="7"/>
        <v>0</v>
      </c>
      <c r="AT26" s="47">
        <f t="shared" si="7"/>
        <v>0</v>
      </c>
      <c r="AU26" s="47">
        <f t="shared" si="7"/>
        <v>0</v>
      </c>
      <c r="AV26" s="47">
        <f t="shared" si="7"/>
        <v>0</v>
      </c>
      <c r="AW26" s="47">
        <f t="shared" si="7"/>
        <v>0</v>
      </c>
      <c r="AX26" s="47">
        <f t="shared" si="7"/>
        <v>0</v>
      </c>
      <c r="AY26" s="47">
        <f t="shared" si="7"/>
        <v>0</v>
      </c>
      <c r="AZ26" s="47">
        <f t="shared" si="7"/>
        <v>0</v>
      </c>
      <c r="BA26" s="47">
        <f t="shared" si="7"/>
        <v>0</v>
      </c>
      <c r="BB26" s="47">
        <f t="shared" si="7"/>
        <v>0</v>
      </c>
      <c r="BC26" s="47">
        <f t="shared" si="7"/>
        <v>0</v>
      </c>
    </row>
    <row r="27" spans="1:55" ht="36.75">
      <c r="A27" s="13" t="s">
        <v>94</v>
      </c>
      <c r="B27" s="20" t="s">
        <v>95</v>
      </c>
      <c r="C27" s="15" t="s">
        <v>81</v>
      </c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</row>
    <row r="28" spans="1:55" ht="24.75">
      <c r="A28" s="13" t="s">
        <v>96</v>
      </c>
      <c r="B28" s="20" t="s">
        <v>97</v>
      </c>
      <c r="C28" s="15" t="s">
        <v>81</v>
      </c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</row>
    <row r="29" spans="1:55">
      <c r="A29" s="13" t="s">
        <v>98</v>
      </c>
      <c r="B29" s="20" t="s">
        <v>99</v>
      </c>
      <c r="C29" s="15" t="s">
        <v>81</v>
      </c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</row>
    <row r="30" spans="1:55" ht="24.75">
      <c r="A30" s="13" t="s">
        <v>100</v>
      </c>
      <c r="B30" s="20" t="s">
        <v>101</v>
      </c>
      <c r="C30" s="15" t="s">
        <v>81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</row>
    <row r="31" spans="1:55" ht="36.75">
      <c r="A31" s="13" t="s">
        <v>102</v>
      </c>
      <c r="B31" s="20" t="s">
        <v>103</v>
      </c>
      <c r="C31" s="15" t="s">
        <v>81</v>
      </c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</row>
    <row r="32" spans="1:55">
      <c r="A32" s="13" t="s">
        <v>104</v>
      </c>
      <c r="B32" s="20" t="s">
        <v>105</v>
      </c>
      <c r="C32" s="15" t="s">
        <v>81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</row>
    <row r="33" spans="1:55" ht="24.75">
      <c r="A33" s="13" t="s">
        <v>106</v>
      </c>
      <c r="B33" s="20" t="s">
        <v>91</v>
      </c>
      <c r="C33" s="15" t="s">
        <v>81</v>
      </c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</row>
    <row r="34" spans="1:55">
      <c r="A34" s="13" t="s">
        <v>107</v>
      </c>
      <c r="B34" s="20" t="s">
        <v>93</v>
      </c>
      <c r="C34" s="15" t="s">
        <v>81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</row>
    <row r="35" spans="1:55" ht="60.75">
      <c r="A35" s="13" t="s">
        <v>108</v>
      </c>
      <c r="B35" s="20" t="s">
        <v>109</v>
      </c>
      <c r="C35" s="15" t="s">
        <v>81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</row>
    <row r="36" spans="1:55" ht="17.25" customHeight="1">
      <c r="A36" s="13" t="s">
        <v>110</v>
      </c>
      <c r="B36" s="20" t="s">
        <v>99</v>
      </c>
      <c r="C36" s="15" t="s">
        <v>81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</row>
    <row r="37" spans="1:55" ht="30.75" customHeight="1">
      <c r="A37" s="13" t="s">
        <v>111</v>
      </c>
      <c r="B37" s="20" t="s">
        <v>112</v>
      </c>
      <c r="C37" s="15" t="s">
        <v>81</v>
      </c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</row>
    <row r="38" spans="1:55" ht="26.25" customHeight="1">
      <c r="A38" s="13" t="s">
        <v>113</v>
      </c>
      <c r="B38" s="20" t="s">
        <v>114</v>
      </c>
      <c r="C38" s="15" t="s">
        <v>81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</row>
    <row r="39" spans="1:55" ht="24.75">
      <c r="A39" s="13" t="s">
        <v>115</v>
      </c>
      <c r="B39" s="20" t="s">
        <v>91</v>
      </c>
      <c r="C39" s="15" t="s">
        <v>81</v>
      </c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</row>
    <row r="40" spans="1:55">
      <c r="A40" s="13" t="s">
        <v>116</v>
      </c>
      <c r="B40" s="20" t="s">
        <v>93</v>
      </c>
      <c r="C40" s="15" t="s">
        <v>81</v>
      </c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</row>
    <row r="41" spans="1:55">
      <c r="A41" s="13" t="s">
        <v>117</v>
      </c>
      <c r="B41" s="20" t="s">
        <v>118</v>
      </c>
      <c r="C41" s="15" t="s">
        <v>81</v>
      </c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</row>
    <row r="42" spans="1:55">
      <c r="A42" s="21"/>
      <c r="B42" s="22"/>
      <c r="C42" s="23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</row>
    <row r="43" spans="1:55">
      <c r="A43" s="24" t="s">
        <v>78</v>
      </c>
      <c r="B43" s="24" t="s">
        <v>119</v>
      </c>
      <c r="C43" s="25" t="s">
        <v>81</v>
      </c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</row>
    <row r="44" spans="1:55" ht="51">
      <c r="A44" s="26" t="s">
        <v>120</v>
      </c>
      <c r="B44" s="27" t="s">
        <v>121</v>
      </c>
      <c r="C44" s="28" t="s">
        <v>81</v>
      </c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</row>
    <row r="45" spans="1:55" s="46" customFormat="1" ht="24">
      <c r="A45" s="29" t="s">
        <v>122</v>
      </c>
      <c r="B45" s="30" t="s">
        <v>123</v>
      </c>
      <c r="C45" s="18" t="s">
        <v>81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5">
        <v>0</v>
      </c>
      <c r="AD45" s="45">
        <v>0</v>
      </c>
      <c r="AE45" s="45">
        <v>0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5">
        <v>0</v>
      </c>
      <c r="AM45" s="45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5">
        <v>0</v>
      </c>
      <c r="AV45" s="45">
        <v>0</v>
      </c>
      <c r="AW45" s="45">
        <v>0</v>
      </c>
      <c r="AX45" s="45">
        <v>0</v>
      </c>
      <c r="AY45" s="45">
        <v>0</v>
      </c>
      <c r="AZ45" s="45">
        <v>0</v>
      </c>
      <c r="BA45" s="45">
        <v>0</v>
      </c>
      <c r="BB45" s="45">
        <v>0</v>
      </c>
      <c r="BC45" s="45">
        <v>0</v>
      </c>
    </row>
    <row r="46" spans="1:55" ht="36">
      <c r="A46" s="24" t="s">
        <v>124</v>
      </c>
      <c r="B46" s="31" t="s">
        <v>125</v>
      </c>
      <c r="C46" s="15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</row>
    <row r="47" spans="1:55" ht="48">
      <c r="A47" s="24" t="s">
        <v>126</v>
      </c>
      <c r="B47" s="31" t="s">
        <v>127</v>
      </c>
      <c r="C47" s="15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</row>
    <row r="48" spans="1:55" ht="48">
      <c r="A48" s="24" t="s">
        <v>128</v>
      </c>
      <c r="B48" s="31" t="s">
        <v>129</v>
      </c>
      <c r="C48" s="15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</row>
    <row r="49" spans="1:55" ht="36">
      <c r="A49" s="24" t="s">
        <v>130</v>
      </c>
      <c r="B49" s="31" t="s">
        <v>131</v>
      </c>
      <c r="C49" s="15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</row>
    <row r="50" spans="1:55" ht="24">
      <c r="A50" s="24" t="s">
        <v>132</v>
      </c>
      <c r="B50" s="31" t="s">
        <v>133</v>
      </c>
      <c r="C50" s="15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</row>
    <row r="51" spans="1:55" ht="48">
      <c r="A51" s="24" t="s">
        <v>134</v>
      </c>
      <c r="B51" s="31" t="s">
        <v>135</v>
      </c>
      <c r="C51" s="15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41"/>
      <c r="BC51" s="41"/>
    </row>
    <row r="52" spans="1:55" ht="36">
      <c r="A52" s="24" t="s">
        <v>136</v>
      </c>
      <c r="B52" s="31" t="s">
        <v>137</v>
      </c>
      <c r="C52" s="15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</row>
    <row r="53" spans="1:55" ht="36">
      <c r="A53" s="24" t="s">
        <v>138</v>
      </c>
      <c r="B53" s="31" t="s">
        <v>139</v>
      </c>
      <c r="C53" s="15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</row>
    <row r="54" spans="1:55" ht="24">
      <c r="A54" s="24" t="s">
        <v>140</v>
      </c>
      <c r="B54" s="31" t="s">
        <v>141</v>
      </c>
      <c r="C54" s="15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</row>
    <row r="55" spans="1:55" ht="84">
      <c r="A55" s="24" t="s">
        <v>140</v>
      </c>
      <c r="B55" s="31" t="s">
        <v>142</v>
      </c>
      <c r="C55" s="15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</row>
    <row r="56" spans="1:55" ht="72">
      <c r="A56" s="24" t="s">
        <v>140</v>
      </c>
      <c r="B56" s="31" t="s">
        <v>143</v>
      </c>
      <c r="C56" s="15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</row>
    <row r="57" spans="1:55" ht="72">
      <c r="A57" s="24" t="s">
        <v>140</v>
      </c>
      <c r="B57" s="31" t="s">
        <v>144</v>
      </c>
      <c r="C57" s="15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</row>
    <row r="58" spans="1:55" ht="24">
      <c r="A58" s="24" t="s">
        <v>145</v>
      </c>
      <c r="B58" s="31" t="s">
        <v>141</v>
      </c>
      <c r="C58" s="15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</row>
    <row r="59" spans="1:55" ht="84">
      <c r="A59" s="24" t="s">
        <v>145</v>
      </c>
      <c r="B59" s="31" t="s">
        <v>142</v>
      </c>
      <c r="C59" s="15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</row>
    <row r="60" spans="1:55" ht="72">
      <c r="A60" s="24" t="s">
        <v>145</v>
      </c>
      <c r="B60" s="31" t="s">
        <v>143</v>
      </c>
      <c r="C60" s="15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</row>
    <row r="61" spans="1:55" ht="72">
      <c r="A61" s="24" t="s">
        <v>145</v>
      </c>
      <c r="B61" s="31" t="s">
        <v>144</v>
      </c>
      <c r="C61" s="15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</row>
    <row r="62" spans="1:55" ht="60">
      <c r="A62" s="24" t="s">
        <v>146</v>
      </c>
      <c r="B62" s="31" t="s">
        <v>147</v>
      </c>
      <c r="C62" s="15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</row>
    <row r="63" spans="1:55" ht="60">
      <c r="A63" s="24" t="s">
        <v>148</v>
      </c>
      <c r="B63" s="31" t="s">
        <v>149</v>
      </c>
      <c r="C63" s="15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</row>
    <row r="64" spans="1:55" ht="60">
      <c r="A64" s="24" t="s">
        <v>150</v>
      </c>
      <c r="B64" s="31" t="s">
        <v>151</v>
      </c>
      <c r="C64" s="15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</row>
    <row r="65" spans="1:55" s="40" customFormat="1" ht="24">
      <c r="A65" s="29" t="s">
        <v>152</v>
      </c>
      <c r="B65" s="30" t="s">
        <v>153</v>
      </c>
      <c r="C65" s="18" t="s">
        <v>81</v>
      </c>
      <c r="D65" s="45">
        <f t="shared" ref="D65:AI65" si="8">D66+D69+D72</f>
        <v>0</v>
      </c>
      <c r="E65" s="45">
        <f t="shared" si="8"/>
        <v>0</v>
      </c>
      <c r="F65" s="45">
        <f t="shared" si="8"/>
        <v>0</v>
      </c>
      <c r="G65" s="45">
        <f t="shared" si="8"/>
        <v>0</v>
      </c>
      <c r="H65" s="45">
        <f t="shared" si="8"/>
        <v>0</v>
      </c>
      <c r="I65" s="45">
        <f t="shared" si="8"/>
        <v>0</v>
      </c>
      <c r="J65" s="45">
        <f t="shared" si="8"/>
        <v>0</v>
      </c>
      <c r="K65" s="45">
        <f t="shared" si="8"/>
        <v>0</v>
      </c>
      <c r="L65" s="45">
        <f t="shared" si="8"/>
        <v>0</v>
      </c>
      <c r="M65" s="45">
        <f t="shared" si="8"/>
        <v>0</v>
      </c>
      <c r="N65" s="45">
        <f t="shared" si="8"/>
        <v>0</v>
      </c>
      <c r="O65" s="45">
        <f t="shared" si="8"/>
        <v>0</v>
      </c>
      <c r="P65" s="45">
        <f t="shared" si="8"/>
        <v>0</v>
      </c>
      <c r="Q65" s="45">
        <f t="shared" si="8"/>
        <v>0</v>
      </c>
      <c r="R65" s="45">
        <f t="shared" si="8"/>
        <v>0</v>
      </c>
      <c r="S65" s="45">
        <f t="shared" si="8"/>
        <v>0</v>
      </c>
      <c r="T65" s="45">
        <f t="shared" si="8"/>
        <v>0</v>
      </c>
      <c r="U65" s="45">
        <f t="shared" si="8"/>
        <v>0</v>
      </c>
      <c r="V65" s="45">
        <f t="shared" si="8"/>
        <v>0</v>
      </c>
      <c r="W65" s="45">
        <f t="shared" si="8"/>
        <v>0</v>
      </c>
      <c r="X65" s="45">
        <f t="shared" si="8"/>
        <v>0</v>
      </c>
      <c r="Y65" s="45">
        <f t="shared" si="8"/>
        <v>0</v>
      </c>
      <c r="Z65" s="45">
        <f t="shared" si="8"/>
        <v>0</v>
      </c>
      <c r="AA65" s="45">
        <f t="shared" si="8"/>
        <v>0</v>
      </c>
      <c r="AB65" s="45">
        <f t="shared" si="8"/>
        <v>0</v>
      </c>
      <c r="AC65" s="45">
        <f t="shared" si="8"/>
        <v>0</v>
      </c>
      <c r="AD65" s="45">
        <f t="shared" si="8"/>
        <v>0</v>
      </c>
      <c r="AE65" s="45">
        <f t="shared" si="8"/>
        <v>0</v>
      </c>
      <c r="AF65" s="45">
        <f t="shared" si="8"/>
        <v>0</v>
      </c>
      <c r="AG65" s="45">
        <f t="shared" si="8"/>
        <v>0</v>
      </c>
      <c r="AH65" s="45">
        <f t="shared" si="8"/>
        <v>0</v>
      </c>
      <c r="AI65" s="45">
        <f t="shared" si="8"/>
        <v>0</v>
      </c>
      <c r="AJ65" s="45">
        <f t="shared" ref="AJ65:BC65" si="9">AJ66+AJ69+AJ72</f>
        <v>0</v>
      </c>
      <c r="AK65" s="45">
        <f t="shared" si="9"/>
        <v>0</v>
      </c>
      <c r="AL65" s="45">
        <f t="shared" si="9"/>
        <v>0</v>
      </c>
      <c r="AM65" s="45">
        <f t="shared" si="9"/>
        <v>0</v>
      </c>
      <c r="AN65" s="45">
        <f t="shared" si="9"/>
        <v>0</v>
      </c>
      <c r="AO65" s="45">
        <f t="shared" si="9"/>
        <v>0</v>
      </c>
      <c r="AP65" s="45">
        <f t="shared" si="9"/>
        <v>0</v>
      </c>
      <c r="AQ65" s="45">
        <f t="shared" si="9"/>
        <v>0</v>
      </c>
      <c r="AR65" s="45">
        <f t="shared" si="9"/>
        <v>0</v>
      </c>
      <c r="AS65" s="45">
        <f t="shared" si="9"/>
        <v>0</v>
      </c>
      <c r="AT65" s="45">
        <f t="shared" si="9"/>
        <v>0</v>
      </c>
      <c r="AU65" s="45">
        <f t="shared" si="9"/>
        <v>0</v>
      </c>
      <c r="AV65" s="45">
        <f t="shared" si="9"/>
        <v>0</v>
      </c>
      <c r="AW65" s="45">
        <f t="shared" si="9"/>
        <v>0</v>
      </c>
      <c r="AX65" s="45">
        <f t="shared" si="9"/>
        <v>0</v>
      </c>
      <c r="AY65" s="45">
        <f t="shared" si="9"/>
        <v>0</v>
      </c>
      <c r="AZ65" s="45">
        <f t="shared" si="9"/>
        <v>0</v>
      </c>
      <c r="BA65" s="45">
        <f t="shared" si="9"/>
        <v>0</v>
      </c>
      <c r="BB65" s="45">
        <f t="shared" si="9"/>
        <v>0</v>
      </c>
      <c r="BC65" s="45">
        <f t="shared" si="9"/>
        <v>0</v>
      </c>
    </row>
    <row r="66" spans="1:55" ht="48">
      <c r="A66" s="24" t="s">
        <v>154</v>
      </c>
      <c r="B66" s="31" t="s">
        <v>155</v>
      </c>
      <c r="C66" s="15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</row>
    <row r="67" spans="1:55" ht="24">
      <c r="A67" s="24" t="s">
        <v>156</v>
      </c>
      <c r="B67" s="31" t="s">
        <v>157</v>
      </c>
      <c r="C67" s="15"/>
      <c r="D67" s="42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2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</row>
    <row r="68" spans="1:55" ht="48">
      <c r="A68" s="24" t="s">
        <v>158</v>
      </c>
      <c r="B68" s="31" t="s">
        <v>159</v>
      </c>
      <c r="C68" s="15" t="s">
        <v>81</v>
      </c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</row>
    <row r="69" spans="1:55" ht="36">
      <c r="A69" s="24" t="s">
        <v>160</v>
      </c>
      <c r="B69" s="31" t="s">
        <v>161</v>
      </c>
      <c r="C69" s="15" t="s">
        <v>81</v>
      </c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</row>
    <row r="70" spans="1:55" ht="24">
      <c r="A70" s="24" t="s">
        <v>162</v>
      </c>
      <c r="B70" s="31" t="s">
        <v>163</v>
      </c>
      <c r="C70" s="15" t="s">
        <v>81</v>
      </c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</row>
    <row r="71" spans="1:55" ht="36">
      <c r="A71" s="24" t="s">
        <v>164</v>
      </c>
      <c r="B71" s="31" t="s">
        <v>165</v>
      </c>
      <c r="C71" s="15" t="s">
        <v>81</v>
      </c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</row>
    <row r="72" spans="1:55" ht="36">
      <c r="A72" s="24" t="s">
        <v>166</v>
      </c>
      <c r="B72" s="31" t="s">
        <v>167</v>
      </c>
      <c r="C72" s="15" t="s">
        <v>81</v>
      </c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3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</row>
    <row r="73" spans="1:55" ht="36">
      <c r="A73" s="24" t="s">
        <v>168</v>
      </c>
      <c r="B73" s="31" t="s">
        <v>169</v>
      </c>
      <c r="C73" s="15" t="s">
        <v>81</v>
      </c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</row>
    <row r="74" spans="1:55" ht="24">
      <c r="A74" s="24" t="s">
        <v>170</v>
      </c>
      <c r="B74" s="31" t="s">
        <v>171</v>
      </c>
      <c r="C74" s="15" t="s">
        <v>81</v>
      </c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</row>
    <row r="75" spans="1:55" ht="36">
      <c r="A75" s="24" t="s">
        <v>172</v>
      </c>
      <c r="B75" s="31" t="s">
        <v>173</v>
      </c>
      <c r="C75" s="15" t="s">
        <v>81</v>
      </c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</row>
    <row r="76" spans="1:55" s="40" customFormat="1" ht="48">
      <c r="A76" s="29" t="s">
        <v>174</v>
      </c>
      <c r="B76" s="30" t="s">
        <v>175</v>
      </c>
      <c r="C76" s="18" t="s">
        <v>81</v>
      </c>
      <c r="D76" s="45">
        <v>0</v>
      </c>
      <c r="E76" s="45">
        <v>0</v>
      </c>
      <c r="F76" s="45">
        <v>0</v>
      </c>
      <c r="G76" s="45">
        <v>0</v>
      </c>
      <c r="H76" s="45">
        <v>0</v>
      </c>
      <c r="I76" s="45">
        <v>0</v>
      </c>
      <c r="J76" s="45">
        <v>0</v>
      </c>
      <c r="K76" s="45">
        <v>0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45">
        <v>0</v>
      </c>
      <c r="T76" s="45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5">
        <v>0</v>
      </c>
      <c r="AD76" s="45">
        <v>0</v>
      </c>
      <c r="AE76" s="45">
        <v>0</v>
      </c>
      <c r="AF76" s="45">
        <v>0</v>
      </c>
      <c r="AG76" s="45">
        <v>0</v>
      </c>
      <c r="AH76" s="45">
        <v>0</v>
      </c>
      <c r="AI76" s="45">
        <v>0</v>
      </c>
      <c r="AJ76" s="45">
        <v>0</v>
      </c>
      <c r="AK76" s="45">
        <v>0</v>
      </c>
      <c r="AL76" s="45">
        <v>0</v>
      </c>
      <c r="AM76" s="45">
        <v>0</v>
      </c>
      <c r="AN76" s="45">
        <v>0</v>
      </c>
      <c r="AO76" s="45">
        <v>0</v>
      </c>
      <c r="AP76" s="45">
        <v>0</v>
      </c>
      <c r="AQ76" s="45">
        <v>0</v>
      </c>
      <c r="AR76" s="45">
        <v>0</v>
      </c>
      <c r="AS76" s="45">
        <v>0</v>
      </c>
      <c r="AT76" s="45">
        <v>0</v>
      </c>
      <c r="AU76" s="45">
        <v>0</v>
      </c>
      <c r="AV76" s="45">
        <v>0</v>
      </c>
      <c r="AW76" s="45">
        <v>0</v>
      </c>
      <c r="AX76" s="45">
        <v>0</v>
      </c>
      <c r="AY76" s="45">
        <v>0</v>
      </c>
      <c r="AZ76" s="45">
        <v>0</v>
      </c>
      <c r="BA76" s="45">
        <v>0</v>
      </c>
      <c r="BB76" s="45">
        <v>0</v>
      </c>
      <c r="BC76" s="45">
        <v>0</v>
      </c>
    </row>
    <row r="77" spans="1:55" ht="48">
      <c r="A77" s="24" t="s">
        <v>176</v>
      </c>
      <c r="B77" s="31" t="s">
        <v>177</v>
      </c>
      <c r="C77" s="15" t="s">
        <v>81</v>
      </c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</row>
    <row r="78" spans="1:55" ht="48">
      <c r="A78" s="24" t="s">
        <v>178</v>
      </c>
      <c r="B78" s="31" t="s">
        <v>179</v>
      </c>
      <c r="C78" s="15" t="s">
        <v>81</v>
      </c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</row>
    <row r="79" spans="1:55" s="40" customFormat="1" ht="36">
      <c r="A79" s="29" t="s">
        <v>180</v>
      </c>
      <c r="B79" s="30" t="s">
        <v>181</v>
      </c>
      <c r="C79" s="18" t="s">
        <v>81</v>
      </c>
      <c r="D79" s="45">
        <f>D81+D80+D82</f>
        <v>14.384274</v>
      </c>
      <c r="E79" s="45">
        <f t="shared" ref="E79:BC79" si="10">E81+E80+E82</f>
        <v>0</v>
      </c>
      <c r="F79" s="45">
        <f t="shared" si="10"/>
        <v>0</v>
      </c>
      <c r="G79" s="45">
        <f t="shared" si="10"/>
        <v>0</v>
      </c>
      <c r="H79" s="45">
        <f t="shared" si="10"/>
        <v>0</v>
      </c>
      <c r="I79" s="45">
        <f t="shared" si="10"/>
        <v>0</v>
      </c>
      <c r="J79" s="45">
        <f t="shared" si="10"/>
        <v>0</v>
      </c>
      <c r="K79" s="45">
        <f t="shared" si="10"/>
        <v>0</v>
      </c>
      <c r="L79" s="45">
        <f t="shared" si="10"/>
        <v>0</v>
      </c>
      <c r="M79" s="45">
        <f t="shared" si="10"/>
        <v>0</v>
      </c>
      <c r="N79" s="45">
        <f t="shared" si="10"/>
        <v>0</v>
      </c>
      <c r="O79" s="45">
        <f t="shared" si="10"/>
        <v>0</v>
      </c>
      <c r="P79" s="45">
        <f t="shared" si="10"/>
        <v>0</v>
      </c>
      <c r="Q79" s="45">
        <f t="shared" si="10"/>
        <v>0</v>
      </c>
      <c r="R79" s="45">
        <f t="shared" si="10"/>
        <v>0</v>
      </c>
      <c r="S79" s="45">
        <f t="shared" si="10"/>
        <v>0</v>
      </c>
      <c r="T79" s="45">
        <f t="shared" si="10"/>
        <v>0</v>
      </c>
      <c r="U79" s="45">
        <f t="shared" si="10"/>
        <v>0</v>
      </c>
      <c r="V79" s="45">
        <f t="shared" si="10"/>
        <v>0</v>
      </c>
      <c r="W79" s="45">
        <f t="shared" si="10"/>
        <v>0</v>
      </c>
      <c r="X79" s="45">
        <f t="shared" si="10"/>
        <v>0</v>
      </c>
      <c r="Y79" s="45">
        <f t="shared" si="10"/>
        <v>0</v>
      </c>
      <c r="Z79" s="45">
        <f t="shared" si="10"/>
        <v>0</v>
      </c>
      <c r="AA79" s="45">
        <f t="shared" si="10"/>
        <v>0</v>
      </c>
      <c r="AB79" s="45">
        <f t="shared" si="10"/>
        <v>0</v>
      </c>
      <c r="AC79" s="45">
        <f t="shared" si="10"/>
        <v>0</v>
      </c>
      <c r="AD79" s="45">
        <f t="shared" si="10"/>
        <v>11.986895000000001</v>
      </c>
      <c r="AE79" s="45">
        <f t="shared" si="10"/>
        <v>0</v>
      </c>
      <c r="AF79" s="45">
        <f t="shared" si="10"/>
        <v>0</v>
      </c>
      <c r="AG79" s="45">
        <f t="shared" si="10"/>
        <v>0</v>
      </c>
      <c r="AH79" s="45">
        <f t="shared" si="10"/>
        <v>0</v>
      </c>
      <c r="AI79" s="45">
        <f t="shared" si="10"/>
        <v>0</v>
      </c>
      <c r="AJ79" s="45">
        <f t="shared" si="10"/>
        <v>0</v>
      </c>
      <c r="AK79" s="45">
        <f t="shared" si="10"/>
        <v>0</v>
      </c>
      <c r="AL79" s="45">
        <f t="shared" si="10"/>
        <v>0</v>
      </c>
      <c r="AM79" s="45">
        <f t="shared" si="10"/>
        <v>0</v>
      </c>
      <c r="AN79" s="45">
        <f t="shared" si="10"/>
        <v>0</v>
      </c>
      <c r="AO79" s="45">
        <f t="shared" si="10"/>
        <v>0</v>
      </c>
      <c r="AP79" s="45">
        <f t="shared" si="10"/>
        <v>0</v>
      </c>
      <c r="AQ79" s="45">
        <f t="shared" si="10"/>
        <v>0</v>
      </c>
      <c r="AR79" s="45">
        <f t="shared" si="10"/>
        <v>0</v>
      </c>
      <c r="AS79" s="45">
        <f t="shared" si="10"/>
        <v>0</v>
      </c>
      <c r="AT79" s="45">
        <f t="shared" si="10"/>
        <v>0</v>
      </c>
      <c r="AU79" s="45">
        <f t="shared" si="10"/>
        <v>0</v>
      </c>
      <c r="AV79" s="45">
        <f t="shared" si="10"/>
        <v>0</v>
      </c>
      <c r="AW79" s="45">
        <f t="shared" si="10"/>
        <v>0</v>
      </c>
      <c r="AX79" s="45">
        <f t="shared" si="10"/>
        <v>0</v>
      </c>
      <c r="AY79" s="45">
        <f t="shared" si="10"/>
        <v>0</v>
      </c>
      <c r="AZ79" s="45">
        <f t="shared" si="10"/>
        <v>0</v>
      </c>
      <c r="BA79" s="45">
        <f t="shared" si="10"/>
        <v>0</v>
      </c>
      <c r="BB79" s="45">
        <f t="shared" si="10"/>
        <v>0</v>
      </c>
      <c r="BC79" s="45">
        <f t="shared" si="10"/>
        <v>0</v>
      </c>
    </row>
    <row r="80" spans="1:55" ht="24">
      <c r="A80" s="32" t="s">
        <v>180</v>
      </c>
      <c r="B80" s="33" t="s">
        <v>304</v>
      </c>
      <c r="C80" s="34" t="s">
        <v>300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f>D80/1.2</f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</row>
    <row r="81" spans="1:55" ht="24">
      <c r="A81" s="32" t="s">
        <v>180</v>
      </c>
      <c r="B81" s="33" t="s">
        <v>308</v>
      </c>
      <c r="C81" s="34" t="s">
        <v>309</v>
      </c>
      <c r="D81" s="42">
        <v>0</v>
      </c>
      <c r="E81" s="42">
        <f>J81+O81+T81+Y81</f>
        <v>0</v>
      </c>
      <c r="F81" s="42">
        <f>K81+P81+U81+Z81</f>
        <v>0</v>
      </c>
      <c r="G81" s="42">
        <f>+V81+AA81</f>
        <v>0</v>
      </c>
      <c r="H81" s="42">
        <v>0</v>
      </c>
      <c r="I81" s="42">
        <v>0</v>
      </c>
      <c r="J81" s="42">
        <f>K81</f>
        <v>0</v>
      </c>
      <c r="K81" s="42">
        <v>0</v>
      </c>
      <c r="L81" s="42">
        <v>0</v>
      </c>
      <c r="M81" s="42">
        <v>0</v>
      </c>
      <c r="N81" s="42">
        <v>0</v>
      </c>
      <c r="O81" s="42">
        <f>P81</f>
        <v>0</v>
      </c>
      <c r="P81" s="42">
        <v>0</v>
      </c>
      <c r="Q81" s="42">
        <v>0</v>
      </c>
      <c r="R81" s="42">
        <v>0</v>
      </c>
      <c r="S81" s="42">
        <v>0</v>
      </c>
      <c r="T81" s="42">
        <f>U81+V81</f>
        <v>0</v>
      </c>
      <c r="U81" s="42">
        <v>0</v>
      </c>
      <c r="V81" s="42">
        <v>0</v>
      </c>
      <c r="W81" s="42">
        <v>0</v>
      </c>
      <c r="X81" s="42">
        <v>0</v>
      </c>
      <c r="Y81" s="42">
        <f>Z81+AA81</f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f>AF81+AG81</f>
        <v>0</v>
      </c>
      <c r="AF81" s="42">
        <f>AK81+AP81+AU81</f>
        <v>0</v>
      </c>
      <c r="AG81" s="42">
        <f>AV81+BA81</f>
        <v>0</v>
      </c>
      <c r="AH81" s="42">
        <v>0</v>
      </c>
      <c r="AI81" s="42">
        <v>0</v>
      </c>
      <c r="AJ81" s="42">
        <f>AK81</f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f>AP81</f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f>AU81+AV81</f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f>BA81</f>
        <v>0</v>
      </c>
      <c r="AZ81" s="42">
        <v>0</v>
      </c>
      <c r="BA81" s="42">
        <v>0</v>
      </c>
      <c r="BB81" s="42">
        <v>0</v>
      </c>
      <c r="BC81" s="42">
        <v>0</v>
      </c>
    </row>
    <row r="82" spans="1:55" ht="24">
      <c r="A82" s="32" t="s">
        <v>180</v>
      </c>
      <c r="B82" s="33" t="s">
        <v>310</v>
      </c>
      <c r="C82" s="34" t="s">
        <v>311</v>
      </c>
      <c r="D82" s="42">
        <f>'[1]с НДС'!$E$11</f>
        <v>14.384274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f>D82/1.2</f>
        <v>11.986895000000001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2">
        <v>0</v>
      </c>
      <c r="AO82" s="42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</row>
    <row r="83" spans="1:55" s="40" customFormat="1" ht="36.75">
      <c r="A83" s="29" t="s">
        <v>182</v>
      </c>
      <c r="B83" s="35" t="s">
        <v>183</v>
      </c>
      <c r="C83" s="18" t="s">
        <v>81</v>
      </c>
      <c r="D83" s="45">
        <v>0</v>
      </c>
      <c r="E83" s="45">
        <v>0</v>
      </c>
      <c r="F83" s="45">
        <v>0</v>
      </c>
      <c r="G83" s="45">
        <v>0</v>
      </c>
      <c r="H83" s="45">
        <v>0</v>
      </c>
      <c r="I83" s="45">
        <v>0</v>
      </c>
      <c r="J83" s="45">
        <v>0</v>
      </c>
      <c r="K83" s="45">
        <v>0</v>
      </c>
      <c r="L83" s="45">
        <v>0</v>
      </c>
      <c r="M83" s="45">
        <v>0</v>
      </c>
      <c r="N83" s="45">
        <v>0</v>
      </c>
      <c r="O83" s="45">
        <v>0</v>
      </c>
      <c r="P83" s="45">
        <v>0</v>
      </c>
      <c r="Q83" s="45">
        <v>0</v>
      </c>
      <c r="R83" s="45">
        <v>0</v>
      </c>
      <c r="S83" s="45">
        <v>0</v>
      </c>
      <c r="T83" s="45">
        <v>0</v>
      </c>
      <c r="U83" s="45">
        <v>0</v>
      </c>
      <c r="V83" s="45">
        <v>0</v>
      </c>
      <c r="W83" s="45">
        <v>0</v>
      </c>
      <c r="X83" s="45">
        <v>0</v>
      </c>
      <c r="Y83" s="45">
        <v>0</v>
      </c>
      <c r="Z83" s="45">
        <v>0</v>
      </c>
      <c r="AA83" s="45">
        <v>0</v>
      </c>
      <c r="AB83" s="45">
        <v>0</v>
      </c>
      <c r="AC83" s="45">
        <v>0</v>
      </c>
      <c r="AD83" s="45">
        <v>0</v>
      </c>
      <c r="AE83" s="45">
        <v>0</v>
      </c>
      <c r="AF83" s="45">
        <v>0</v>
      </c>
      <c r="AG83" s="45">
        <v>0</v>
      </c>
      <c r="AH83" s="45">
        <v>0</v>
      </c>
      <c r="AI83" s="45">
        <v>0</v>
      </c>
      <c r="AJ83" s="45">
        <v>0</v>
      </c>
      <c r="AK83" s="45">
        <v>0</v>
      </c>
      <c r="AL83" s="45">
        <v>0</v>
      </c>
      <c r="AM83" s="45">
        <v>0</v>
      </c>
      <c r="AN83" s="45">
        <v>0</v>
      </c>
      <c r="AO83" s="45">
        <v>0</v>
      </c>
      <c r="AP83" s="45">
        <v>0</v>
      </c>
      <c r="AQ83" s="45">
        <v>0</v>
      </c>
      <c r="AR83" s="45">
        <v>0</v>
      </c>
      <c r="AS83" s="45">
        <v>0</v>
      </c>
      <c r="AT83" s="45">
        <v>0</v>
      </c>
      <c r="AU83" s="45">
        <v>0</v>
      </c>
      <c r="AV83" s="45">
        <v>0</v>
      </c>
      <c r="AW83" s="45">
        <v>0</v>
      </c>
      <c r="AX83" s="45">
        <v>0</v>
      </c>
      <c r="AY83" s="45">
        <v>0</v>
      </c>
      <c r="AZ83" s="45">
        <v>0</v>
      </c>
      <c r="BA83" s="45">
        <v>0</v>
      </c>
      <c r="BB83" s="45">
        <v>0</v>
      </c>
      <c r="BC83" s="45">
        <v>0</v>
      </c>
    </row>
    <row r="84" spans="1:55" s="40" customFormat="1" ht="24.75">
      <c r="A84" s="29" t="s">
        <v>184</v>
      </c>
      <c r="B84" s="35" t="s">
        <v>185</v>
      </c>
      <c r="C84" s="18" t="s">
        <v>81</v>
      </c>
      <c r="D84" s="45">
        <f>D85+D86+D87</f>
        <v>1.2935460000000001</v>
      </c>
      <c r="E84" s="45">
        <f t="shared" ref="E84:AC84" si="11">E85+E87</f>
        <v>0</v>
      </c>
      <c r="F84" s="45">
        <f t="shared" si="11"/>
        <v>0</v>
      </c>
      <c r="G84" s="45">
        <f t="shared" si="11"/>
        <v>0</v>
      </c>
      <c r="H84" s="45">
        <f t="shared" si="11"/>
        <v>0</v>
      </c>
      <c r="I84" s="45">
        <f t="shared" si="11"/>
        <v>0</v>
      </c>
      <c r="J84" s="45">
        <f t="shared" si="11"/>
        <v>0</v>
      </c>
      <c r="K84" s="45">
        <f t="shared" si="11"/>
        <v>0</v>
      </c>
      <c r="L84" s="45">
        <f t="shared" si="11"/>
        <v>0</v>
      </c>
      <c r="M84" s="45">
        <f t="shared" si="11"/>
        <v>0</v>
      </c>
      <c r="N84" s="45">
        <f t="shared" si="11"/>
        <v>0</v>
      </c>
      <c r="O84" s="45">
        <f t="shared" si="11"/>
        <v>0</v>
      </c>
      <c r="P84" s="45">
        <f t="shared" si="11"/>
        <v>0</v>
      </c>
      <c r="Q84" s="45">
        <f t="shared" si="11"/>
        <v>0</v>
      </c>
      <c r="R84" s="45">
        <f t="shared" si="11"/>
        <v>0</v>
      </c>
      <c r="S84" s="45">
        <f t="shared" si="11"/>
        <v>0</v>
      </c>
      <c r="T84" s="45">
        <f t="shared" si="11"/>
        <v>0</v>
      </c>
      <c r="U84" s="45">
        <f t="shared" si="11"/>
        <v>0</v>
      </c>
      <c r="V84" s="45">
        <f t="shared" si="11"/>
        <v>0</v>
      </c>
      <c r="W84" s="45">
        <f t="shared" si="11"/>
        <v>0</v>
      </c>
      <c r="X84" s="45">
        <f t="shared" si="11"/>
        <v>0</v>
      </c>
      <c r="Y84" s="45">
        <f t="shared" si="11"/>
        <v>0</v>
      </c>
      <c r="Z84" s="45">
        <f t="shared" si="11"/>
        <v>0</v>
      </c>
      <c r="AA84" s="45">
        <f t="shared" si="11"/>
        <v>0</v>
      </c>
      <c r="AB84" s="45">
        <f t="shared" si="11"/>
        <v>0</v>
      </c>
      <c r="AC84" s="45">
        <f t="shared" si="11"/>
        <v>0</v>
      </c>
      <c r="AD84" s="45">
        <f>AD85+AD86+AD87</f>
        <v>1.0779550000000002</v>
      </c>
      <c r="AE84" s="45">
        <f t="shared" ref="AE84:BC84" si="12">AE85+AE87</f>
        <v>0</v>
      </c>
      <c r="AF84" s="45">
        <f t="shared" si="12"/>
        <v>0</v>
      </c>
      <c r="AG84" s="45">
        <f t="shared" si="12"/>
        <v>0</v>
      </c>
      <c r="AH84" s="45">
        <f t="shared" si="12"/>
        <v>0</v>
      </c>
      <c r="AI84" s="45">
        <f t="shared" si="12"/>
        <v>0</v>
      </c>
      <c r="AJ84" s="45">
        <f t="shared" si="12"/>
        <v>0</v>
      </c>
      <c r="AK84" s="45">
        <f t="shared" si="12"/>
        <v>0</v>
      </c>
      <c r="AL84" s="45">
        <f t="shared" si="12"/>
        <v>0</v>
      </c>
      <c r="AM84" s="45">
        <f t="shared" si="12"/>
        <v>0</v>
      </c>
      <c r="AN84" s="45">
        <f t="shared" si="12"/>
        <v>0</v>
      </c>
      <c r="AO84" s="45">
        <f t="shared" si="12"/>
        <v>0</v>
      </c>
      <c r="AP84" s="45">
        <f t="shared" si="12"/>
        <v>0</v>
      </c>
      <c r="AQ84" s="45">
        <f t="shared" si="12"/>
        <v>0</v>
      </c>
      <c r="AR84" s="45">
        <f t="shared" si="12"/>
        <v>0</v>
      </c>
      <c r="AS84" s="45">
        <f t="shared" si="12"/>
        <v>0</v>
      </c>
      <c r="AT84" s="45">
        <f t="shared" si="12"/>
        <v>0</v>
      </c>
      <c r="AU84" s="45">
        <f t="shared" si="12"/>
        <v>0</v>
      </c>
      <c r="AV84" s="45">
        <f t="shared" si="12"/>
        <v>0</v>
      </c>
      <c r="AW84" s="45">
        <f t="shared" si="12"/>
        <v>0</v>
      </c>
      <c r="AX84" s="45">
        <f t="shared" si="12"/>
        <v>0</v>
      </c>
      <c r="AY84" s="45">
        <f t="shared" si="12"/>
        <v>0</v>
      </c>
      <c r="AZ84" s="45">
        <f t="shared" si="12"/>
        <v>0</v>
      </c>
      <c r="BA84" s="45">
        <f t="shared" si="12"/>
        <v>0</v>
      </c>
      <c r="BB84" s="45">
        <f t="shared" si="12"/>
        <v>0</v>
      </c>
      <c r="BC84" s="45">
        <f t="shared" si="12"/>
        <v>0</v>
      </c>
    </row>
    <row r="85" spans="1:55">
      <c r="A85" s="32" t="s">
        <v>184</v>
      </c>
      <c r="B85" s="33" t="s">
        <v>302</v>
      </c>
      <c r="C85" s="34" t="s">
        <v>301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</row>
    <row r="86" spans="1:55">
      <c r="A86" s="32" t="s">
        <v>184</v>
      </c>
      <c r="B86" s="33" t="s">
        <v>316</v>
      </c>
      <c r="C86" s="49" t="s">
        <v>317</v>
      </c>
      <c r="D86" s="42">
        <f>'[1]с НДС'!$E$15</f>
        <v>1.2935460000000001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f>D86/1.2</f>
        <v>1.0779550000000002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</row>
    <row r="87" spans="1:55">
      <c r="A87" s="32" t="s">
        <v>184</v>
      </c>
      <c r="B87" s="33" t="s">
        <v>305</v>
      </c>
      <c r="C87" s="34" t="s">
        <v>306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</row>
    <row r="88" spans="1:55" ht="36.75">
      <c r="A88" s="24" t="s">
        <v>186</v>
      </c>
      <c r="B88" s="36" t="s">
        <v>187</v>
      </c>
      <c r="C88" s="15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</row>
    <row r="89" spans="1:55" ht="24">
      <c r="A89" s="24" t="s">
        <v>188</v>
      </c>
      <c r="B89" s="31" t="s">
        <v>189</v>
      </c>
      <c r="C89" s="15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41"/>
      <c r="AM89" s="41"/>
      <c r="AN89" s="41"/>
      <c r="AO89" s="41"/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</row>
    <row r="90" spans="1:55" ht="72">
      <c r="A90" s="24" t="s">
        <v>190</v>
      </c>
      <c r="B90" s="31" t="s">
        <v>191</v>
      </c>
      <c r="C90" s="15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  <c r="BB90" s="41"/>
      <c r="BC90" s="41"/>
    </row>
    <row r="91" spans="1:55" ht="24">
      <c r="A91" s="24" t="s">
        <v>192</v>
      </c>
      <c r="B91" s="31" t="s">
        <v>193</v>
      </c>
      <c r="C91" s="15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</row>
    <row r="92" spans="1:55" ht="24">
      <c r="A92" s="24" t="s">
        <v>194</v>
      </c>
      <c r="B92" s="31" t="s">
        <v>193</v>
      </c>
      <c r="C92" s="15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</row>
    <row r="93" spans="1:55" ht="36">
      <c r="A93" s="24" t="s">
        <v>195</v>
      </c>
      <c r="B93" s="31" t="s">
        <v>196</v>
      </c>
      <c r="C93" s="15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1"/>
      <c r="BB93" s="41"/>
      <c r="BC93" s="41"/>
    </row>
    <row r="94" spans="1:55" ht="24">
      <c r="A94" s="24" t="s">
        <v>197</v>
      </c>
      <c r="B94" s="31" t="s">
        <v>198</v>
      </c>
      <c r="C94" s="15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</row>
    <row r="95" spans="1:55" ht="24">
      <c r="A95" s="24" t="s">
        <v>199</v>
      </c>
      <c r="B95" s="31" t="s">
        <v>193</v>
      </c>
      <c r="C95" s="15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R95" s="41"/>
      <c r="AS95" s="41"/>
      <c r="AT95" s="41"/>
      <c r="AU95" s="41"/>
      <c r="AV95" s="41"/>
      <c r="AW95" s="41"/>
      <c r="AX95" s="41"/>
      <c r="AY95" s="41"/>
      <c r="AZ95" s="41"/>
      <c r="BA95" s="41"/>
      <c r="BB95" s="41"/>
      <c r="BC95" s="41"/>
    </row>
    <row r="96" spans="1:55" ht="36">
      <c r="A96" s="24" t="s">
        <v>200</v>
      </c>
      <c r="B96" s="31" t="s">
        <v>201</v>
      </c>
      <c r="C96" s="15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</row>
    <row r="97" spans="1:55" ht="60">
      <c r="A97" s="24" t="s">
        <v>202</v>
      </c>
      <c r="B97" s="31" t="s">
        <v>203</v>
      </c>
      <c r="C97" s="15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  <c r="BB97" s="41"/>
      <c r="BC97" s="41"/>
    </row>
    <row r="98" spans="1:55" ht="72">
      <c r="A98" s="24" t="s">
        <v>204</v>
      </c>
      <c r="B98" s="31" t="s">
        <v>205</v>
      </c>
      <c r="C98" s="15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  <c r="BA98" s="41"/>
      <c r="BB98" s="41"/>
      <c r="BC98" s="41"/>
    </row>
    <row r="99" spans="1:55" ht="60">
      <c r="A99" s="24" t="s">
        <v>206</v>
      </c>
      <c r="B99" s="31" t="s">
        <v>207</v>
      </c>
      <c r="C99" s="15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  <c r="BB99" s="41"/>
      <c r="BC99" s="41"/>
    </row>
    <row r="100" spans="1:55" ht="84">
      <c r="A100" s="24" t="s">
        <v>208</v>
      </c>
      <c r="B100" s="31" t="s">
        <v>209</v>
      </c>
      <c r="C100" s="15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  <c r="AZ100" s="41"/>
      <c r="BA100" s="41"/>
      <c r="BB100" s="41"/>
      <c r="BC100" s="41"/>
    </row>
    <row r="101" spans="1:55" ht="72">
      <c r="A101" s="24" t="s">
        <v>210</v>
      </c>
      <c r="B101" s="31" t="s">
        <v>211</v>
      </c>
      <c r="C101" s="15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  <c r="BB101" s="41"/>
      <c r="BC101" s="41"/>
    </row>
    <row r="102" spans="1:55" ht="24">
      <c r="A102" s="24" t="s">
        <v>212</v>
      </c>
      <c r="B102" s="31" t="s">
        <v>213</v>
      </c>
      <c r="C102" s="15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  <c r="BA102" s="41"/>
      <c r="BB102" s="41"/>
      <c r="BC102" s="41"/>
    </row>
    <row r="103" spans="1:55" ht="48">
      <c r="A103" s="24" t="s">
        <v>214</v>
      </c>
      <c r="B103" s="31" t="s">
        <v>215</v>
      </c>
      <c r="C103" s="15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</row>
    <row r="104" spans="1:55" ht="24">
      <c r="A104" s="24" t="s">
        <v>216</v>
      </c>
      <c r="B104" s="31" t="s">
        <v>217</v>
      </c>
      <c r="C104" s="15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</row>
    <row r="105" spans="1:55" ht="24">
      <c r="A105" s="24" t="s">
        <v>218</v>
      </c>
      <c r="B105" s="31" t="s">
        <v>219</v>
      </c>
      <c r="C105" s="15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  <c r="BA105" s="41"/>
      <c r="BB105" s="41"/>
      <c r="BC105" s="41"/>
    </row>
    <row r="106" spans="1:55" ht="24">
      <c r="A106" s="24" t="s">
        <v>220</v>
      </c>
      <c r="B106" s="31" t="s">
        <v>221</v>
      </c>
      <c r="C106" s="15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  <c r="BA106" s="41"/>
      <c r="BB106" s="41"/>
      <c r="BC106" s="41"/>
    </row>
    <row r="107" spans="1:55" ht="24">
      <c r="A107" s="24" t="s">
        <v>222</v>
      </c>
      <c r="B107" s="31" t="s">
        <v>171</v>
      </c>
      <c r="C107" s="15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  <c r="BA107" s="41"/>
      <c r="BB107" s="41"/>
      <c r="BC107" s="41"/>
    </row>
    <row r="108" spans="1:55" ht="24">
      <c r="A108" s="24" t="s">
        <v>223</v>
      </c>
      <c r="B108" s="31" t="s">
        <v>224</v>
      </c>
      <c r="C108" s="15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1"/>
      <c r="AS108" s="41"/>
      <c r="AT108" s="41"/>
      <c r="AU108" s="41"/>
      <c r="AV108" s="41"/>
      <c r="AW108" s="41"/>
      <c r="AX108" s="41"/>
      <c r="AY108" s="41"/>
      <c r="AZ108" s="41"/>
      <c r="BA108" s="41"/>
      <c r="BB108" s="41"/>
      <c r="BC108" s="41"/>
    </row>
    <row r="109" spans="1:55" ht="36">
      <c r="A109" s="24" t="s">
        <v>225</v>
      </c>
      <c r="B109" s="31" t="s">
        <v>226</v>
      </c>
      <c r="C109" s="15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41"/>
      <c r="AS109" s="41"/>
      <c r="AT109" s="41"/>
      <c r="AU109" s="41"/>
      <c r="AV109" s="41"/>
      <c r="AW109" s="41"/>
      <c r="AX109" s="41"/>
      <c r="AY109" s="41"/>
      <c r="AZ109" s="41"/>
      <c r="BA109" s="41"/>
      <c r="BB109" s="41"/>
      <c r="BC109" s="41"/>
    </row>
    <row r="110" spans="1:55" ht="36">
      <c r="A110" s="24" t="s">
        <v>227</v>
      </c>
      <c r="B110" s="31" t="s">
        <v>228</v>
      </c>
      <c r="C110" s="15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1"/>
      <c r="AG110" s="41"/>
      <c r="AH110" s="41"/>
      <c r="AI110" s="41"/>
      <c r="AJ110" s="41"/>
      <c r="AK110" s="41"/>
      <c r="AL110" s="41"/>
      <c r="AM110" s="41"/>
      <c r="AN110" s="41"/>
      <c r="AO110" s="41"/>
      <c r="AP110" s="41"/>
      <c r="AQ110" s="41"/>
      <c r="AR110" s="41"/>
      <c r="AS110" s="41"/>
      <c r="AT110" s="41"/>
      <c r="AU110" s="41"/>
      <c r="AV110" s="41"/>
      <c r="AW110" s="41"/>
      <c r="AX110" s="41"/>
      <c r="AY110" s="41"/>
      <c r="AZ110" s="41"/>
      <c r="BA110" s="41"/>
      <c r="BB110" s="41"/>
      <c r="BC110" s="41"/>
    </row>
    <row r="111" spans="1:55" ht="36">
      <c r="A111" s="24" t="s">
        <v>229</v>
      </c>
      <c r="B111" s="31" t="s">
        <v>230</v>
      </c>
      <c r="C111" s="15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1"/>
      <c r="AG111" s="41"/>
      <c r="AH111" s="41"/>
      <c r="AI111" s="41"/>
      <c r="AJ111" s="41"/>
      <c r="AK111" s="41"/>
      <c r="AL111" s="41"/>
      <c r="AM111" s="41"/>
      <c r="AN111" s="41"/>
      <c r="AO111" s="41"/>
      <c r="AP111" s="41"/>
      <c r="AQ111" s="41"/>
      <c r="AR111" s="41"/>
      <c r="AS111" s="41"/>
      <c r="AT111" s="41"/>
      <c r="AU111" s="41"/>
      <c r="AV111" s="41"/>
      <c r="AW111" s="41"/>
      <c r="AX111" s="41"/>
      <c r="AY111" s="41"/>
      <c r="AZ111" s="41"/>
      <c r="BA111" s="41"/>
      <c r="BB111" s="41"/>
      <c r="BC111" s="41"/>
    </row>
    <row r="112" spans="1:55" ht="36">
      <c r="A112" s="24" t="s">
        <v>231</v>
      </c>
      <c r="B112" s="31" t="s">
        <v>173</v>
      </c>
      <c r="C112" s="15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G112" s="41"/>
      <c r="AH112" s="41"/>
      <c r="AI112" s="41"/>
      <c r="AJ112" s="41"/>
      <c r="AK112" s="41"/>
      <c r="AL112" s="41"/>
      <c r="AM112" s="41"/>
      <c r="AN112" s="41"/>
      <c r="AO112" s="41"/>
      <c r="AP112" s="41"/>
      <c r="AQ112" s="41"/>
      <c r="AR112" s="41"/>
      <c r="AS112" s="41"/>
      <c r="AT112" s="41"/>
      <c r="AU112" s="41"/>
      <c r="AV112" s="41"/>
      <c r="AW112" s="41"/>
      <c r="AX112" s="41"/>
      <c r="AY112" s="41"/>
      <c r="AZ112" s="41"/>
      <c r="BA112" s="41"/>
      <c r="BB112" s="41"/>
      <c r="BC112" s="41"/>
    </row>
    <row r="113" spans="1:55" ht="36.75">
      <c r="A113" s="24" t="s">
        <v>232</v>
      </c>
      <c r="B113" s="36" t="s">
        <v>233</v>
      </c>
      <c r="C113" s="15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1"/>
      <c r="AG113" s="41"/>
      <c r="AH113" s="41"/>
      <c r="AI113" s="41"/>
      <c r="AJ113" s="41"/>
      <c r="AK113" s="41"/>
      <c r="AL113" s="41"/>
      <c r="AM113" s="41"/>
      <c r="AN113" s="41"/>
      <c r="AO113" s="41"/>
      <c r="AP113" s="41"/>
      <c r="AQ113" s="41"/>
      <c r="AR113" s="41"/>
      <c r="AS113" s="41"/>
      <c r="AT113" s="41"/>
      <c r="AU113" s="41"/>
      <c r="AV113" s="41"/>
      <c r="AW113" s="41"/>
      <c r="AX113" s="41"/>
      <c r="AY113" s="41"/>
      <c r="AZ113" s="41"/>
      <c r="BA113" s="41"/>
      <c r="BB113" s="41"/>
      <c r="BC113" s="41"/>
    </row>
    <row r="114" spans="1:55">
      <c r="A114" s="31" t="s">
        <v>234</v>
      </c>
      <c r="B114" s="31" t="s">
        <v>235</v>
      </c>
      <c r="C114" s="15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41"/>
      <c r="AI114" s="41"/>
      <c r="AJ114" s="41"/>
      <c r="AK114" s="41"/>
      <c r="AL114" s="41"/>
      <c r="AM114" s="41"/>
      <c r="AN114" s="41"/>
      <c r="AO114" s="41"/>
      <c r="AP114" s="41"/>
      <c r="AQ114" s="41"/>
      <c r="AR114" s="41"/>
      <c r="AS114" s="41"/>
      <c r="AT114" s="41"/>
      <c r="AU114" s="41"/>
      <c r="AV114" s="41"/>
      <c r="AW114" s="41"/>
      <c r="AX114" s="41"/>
      <c r="AY114" s="41"/>
      <c r="AZ114" s="41"/>
      <c r="BA114" s="41"/>
      <c r="BB114" s="41"/>
      <c r="BC114" s="41"/>
    </row>
    <row r="115" spans="1:55" ht="48">
      <c r="A115" s="37" t="s">
        <v>236</v>
      </c>
      <c r="B115" s="31" t="s">
        <v>237</v>
      </c>
      <c r="C115" s="15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1"/>
      <c r="AG115" s="41"/>
      <c r="AH115" s="41"/>
      <c r="AI115" s="41"/>
      <c r="AJ115" s="41"/>
      <c r="AK115" s="41"/>
      <c r="AL115" s="41"/>
      <c r="AM115" s="41"/>
      <c r="AN115" s="41"/>
      <c r="AO115" s="41"/>
      <c r="AP115" s="41"/>
      <c r="AQ115" s="41"/>
      <c r="AR115" s="41"/>
      <c r="AS115" s="41"/>
      <c r="AT115" s="41"/>
      <c r="AU115" s="41"/>
      <c r="AV115" s="41"/>
      <c r="AW115" s="41"/>
      <c r="AX115" s="41"/>
      <c r="AY115" s="41"/>
      <c r="AZ115" s="41"/>
      <c r="BA115" s="41"/>
      <c r="BB115" s="41"/>
      <c r="BC115" s="41"/>
    </row>
    <row r="116" spans="1:55" ht="48">
      <c r="A116" s="37" t="s">
        <v>238</v>
      </c>
      <c r="B116" s="31" t="s">
        <v>239</v>
      </c>
      <c r="C116" s="15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41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1"/>
      <c r="AX116" s="41"/>
      <c r="AY116" s="41"/>
      <c r="AZ116" s="41"/>
      <c r="BA116" s="41"/>
      <c r="BB116" s="41"/>
      <c r="BC116" s="41"/>
    </row>
    <row r="117" spans="1:55">
      <c r="A117" s="31" t="s">
        <v>240</v>
      </c>
      <c r="B117" s="31" t="s">
        <v>235</v>
      </c>
      <c r="C117" s="15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F117" s="41"/>
      <c r="AG117" s="41"/>
      <c r="AH117" s="41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41"/>
      <c r="AX117" s="41"/>
      <c r="AY117" s="41"/>
      <c r="AZ117" s="41"/>
      <c r="BA117" s="41"/>
      <c r="BB117" s="41"/>
      <c r="BC117" s="41"/>
    </row>
    <row r="118" spans="1:55" ht="48">
      <c r="A118" s="37" t="s">
        <v>241</v>
      </c>
      <c r="B118" s="31" t="s">
        <v>237</v>
      </c>
      <c r="C118" s="15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41"/>
      <c r="AJ118" s="41"/>
      <c r="AK118" s="41"/>
      <c r="AL118" s="41"/>
      <c r="AM118" s="41"/>
      <c r="AN118" s="41"/>
      <c r="AO118" s="41"/>
      <c r="AP118" s="41"/>
      <c r="AQ118" s="41"/>
      <c r="AR118" s="41"/>
      <c r="AS118" s="41"/>
      <c r="AT118" s="41"/>
      <c r="AU118" s="41"/>
      <c r="AV118" s="41"/>
      <c r="AW118" s="41"/>
      <c r="AX118" s="41"/>
      <c r="AY118" s="41"/>
      <c r="AZ118" s="41"/>
      <c r="BA118" s="41"/>
      <c r="BB118" s="41"/>
      <c r="BC118" s="41"/>
    </row>
    <row r="119" spans="1:55" ht="48">
      <c r="A119" s="37" t="s">
        <v>242</v>
      </c>
      <c r="B119" s="31" t="s">
        <v>239</v>
      </c>
      <c r="C119" s="15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F119" s="41"/>
      <c r="AG119" s="41"/>
      <c r="AH119" s="41"/>
      <c r="AI119" s="41"/>
      <c r="AJ119" s="41"/>
      <c r="AK119" s="41"/>
      <c r="AL119" s="41"/>
      <c r="AM119" s="41"/>
      <c r="AN119" s="41"/>
      <c r="AO119" s="41"/>
      <c r="AP119" s="41"/>
      <c r="AQ119" s="41"/>
      <c r="AR119" s="41"/>
      <c r="AS119" s="41"/>
      <c r="AT119" s="41"/>
      <c r="AU119" s="41"/>
      <c r="AV119" s="41"/>
      <c r="AW119" s="41"/>
      <c r="AX119" s="41"/>
      <c r="AY119" s="41"/>
      <c r="AZ119" s="41"/>
      <c r="BA119" s="41"/>
      <c r="BB119" s="41"/>
      <c r="BC119" s="41"/>
    </row>
    <row r="120" spans="1:55">
      <c r="A120" s="24" t="s">
        <v>243</v>
      </c>
      <c r="B120" s="31" t="s">
        <v>244</v>
      </c>
      <c r="C120" s="15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1"/>
      <c r="AJ120" s="41"/>
      <c r="AK120" s="41"/>
      <c r="AL120" s="41"/>
      <c r="AM120" s="41"/>
      <c r="AN120" s="41"/>
      <c r="AO120" s="41"/>
      <c r="AP120" s="41"/>
      <c r="AQ120" s="41"/>
      <c r="AR120" s="41"/>
      <c r="AS120" s="41"/>
      <c r="AT120" s="41"/>
      <c r="AU120" s="41"/>
      <c r="AV120" s="41"/>
      <c r="AW120" s="41"/>
      <c r="AX120" s="41"/>
      <c r="AY120" s="41"/>
      <c r="AZ120" s="41"/>
      <c r="BA120" s="41"/>
      <c r="BB120" s="41"/>
      <c r="BC120" s="41"/>
    </row>
    <row r="121" spans="1:55" ht="36">
      <c r="A121" s="24" t="s">
        <v>245</v>
      </c>
      <c r="B121" s="31" t="s">
        <v>246</v>
      </c>
      <c r="C121" s="15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F121" s="41"/>
      <c r="AG121" s="41"/>
      <c r="AH121" s="41"/>
      <c r="AI121" s="41"/>
      <c r="AJ121" s="41"/>
      <c r="AK121" s="41"/>
      <c r="AL121" s="41"/>
      <c r="AM121" s="41"/>
      <c r="AN121" s="41"/>
      <c r="AO121" s="41"/>
      <c r="AP121" s="41"/>
      <c r="AQ121" s="41"/>
      <c r="AR121" s="41"/>
      <c r="AS121" s="41"/>
      <c r="AT121" s="41"/>
      <c r="AU121" s="41"/>
      <c r="AV121" s="41"/>
      <c r="AW121" s="41"/>
      <c r="AX121" s="41"/>
      <c r="AY121" s="41"/>
      <c r="AZ121" s="41"/>
      <c r="BA121" s="41"/>
      <c r="BB121" s="41"/>
      <c r="BC121" s="41"/>
    </row>
    <row r="122" spans="1:55" ht="24">
      <c r="A122" s="24" t="s">
        <v>247</v>
      </c>
      <c r="B122" s="31" t="s">
        <v>248</v>
      </c>
      <c r="C122" s="15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F122" s="41"/>
      <c r="AG122" s="41"/>
      <c r="AH122" s="41"/>
      <c r="AI122" s="41"/>
      <c r="AJ122" s="41"/>
      <c r="AK122" s="41"/>
      <c r="AL122" s="41"/>
      <c r="AM122" s="41"/>
      <c r="AN122" s="41"/>
      <c r="AO122" s="41"/>
      <c r="AP122" s="41"/>
      <c r="AQ122" s="41"/>
      <c r="AR122" s="41"/>
      <c r="AS122" s="41"/>
      <c r="AT122" s="41"/>
      <c r="AU122" s="41"/>
      <c r="AV122" s="41"/>
      <c r="AW122" s="41"/>
      <c r="AX122" s="41"/>
      <c r="AY122" s="41"/>
      <c r="AZ122" s="41"/>
      <c r="BA122" s="41"/>
      <c r="BB122" s="41"/>
      <c r="BC122" s="41"/>
    </row>
    <row r="123" spans="1:55" ht="24">
      <c r="A123" s="24" t="s">
        <v>249</v>
      </c>
      <c r="B123" s="31" t="s">
        <v>250</v>
      </c>
      <c r="C123" s="15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1"/>
      <c r="AG123" s="41"/>
      <c r="AH123" s="41"/>
      <c r="AI123" s="41"/>
      <c r="AJ123" s="41"/>
      <c r="AK123" s="41"/>
      <c r="AL123" s="41"/>
      <c r="AM123" s="41"/>
      <c r="AN123" s="41"/>
      <c r="AO123" s="41"/>
      <c r="AP123" s="41"/>
      <c r="AQ123" s="41"/>
      <c r="AR123" s="41"/>
      <c r="AS123" s="41"/>
      <c r="AT123" s="41"/>
      <c r="AU123" s="41"/>
      <c r="AV123" s="41"/>
      <c r="AW123" s="41"/>
      <c r="AX123" s="41"/>
      <c r="AY123" s="41"/>
      <c r="AZ123" s="41"/>
      <c r="BA123" s="41"/>
      <c r="BB123" s="41"/>
      <c r="BC123" s="41"/>
    </row>
    <row r="124" spans="1:55" ht="24">
      <c r="A124" s="24" t="s">
        <v>251</v>
      </c>
      <c r="B124" s="31" t="s">
        <v>252</v>
      </c>
      <c r="C124" s="15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F124" s="41"/>
      <c r="AG124" s="41"/>
      <c r="AH124" s="41"/>
      <c r="AI124" s="41"/>
      <c r="AJ124" s="41"/>
      <c r="AK124" s="41"/>
      <c r="AL124" s="41"/>
      <c r="AM124" s="41"/>
      <c r="AN124" s="41"/>
      <c r="AO124" s="41"/>
      <c r="AP124" s="41"/>
      <c r="AQ124" s="41"/>
      <c r="AR124" s="41"/>
      <c r="AS124" s="41"/>
      <c r="AT124" s="41"/>
      <c r="AU124" s="41"/>
      <c r="AV124" s="41"/>
      <c r="AW124" s="41"/>
      <c r="AX124" s="41"/>
      <c r="AY124" s="41"/>
      <c r="AZ124" s="41"/>
      <c r="BA124" s="41"/>
      <c r="BB124" s="41"/>
      <c r="BC124" s="41"/>
    </row>
    <row r="125" spans="1:55" ht="36.75">
      <c r="A125" s="24" t="s">
        <v>253</v>
      </c>
      <c r="B125" s="36" t="s">
        <v>183</v>
      </c>
      <c r="C125" s="15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F125" s="41"/>
      <c r="AG125" s="41"/>
      <c r="AH125" s="41"/>
      <c r="AI125" s="41"/>
      <c r="AJ125" s="41"/>
      <c r="AK125" s="41"/>
      <c r="AL125" s="41"/>
      <c r="AM125" s="41"/>
      <c r="AN125" s="41"/>
      <c r="AO125" s="41"/>
      <c r="AP125" s="41"/>
      <c r="AQ125" s="41"/>
      <c r="AR125" s="41"/>
      <c r="AS125" s="41"/>
      <c r="AT125" s="41"/>
      <c r="AU125" s="41"/>
      <c r="AV125" s="41"/>
      <c r="AW125" s="41"/>
      <c r="AX125" s="41"/>
      <c r="AY125" s="41"/>
      <c r="AZ125" s="41"/>
      <c r="BA125" s="41"/>
      <c r="BB125" s="41"/>
      <c r="BC125" s="41"/>
    </row>
    <row r="126" spans="1:55" ht="24.75">
      <c r="A126" s="24" t="s">
        <v>254</v>
      </c>
      <c r="B126" s="36" t="s">
        <v>255</v>
      </c>
      <c r="C126" s="15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F126" s="41"/>
      <c r="AG126" s="41"/>
      <c r="AH126" s="41"/>
      <c r="AI126" s="41"/>
      <c r="AJ126" s="41"/>
      <c r="AK126" s="41"/>
      <c r="AL126" s="41"/>
      <c r="AM126" s="41"/>
      <c r="AN126" s="41"/>
      <c r="AO126" s="41"/>
      <c r="AP126" s="41"/>
      <c r="AQ126" s="41"/>
      <c r="AR126" s="41"/>
      <c r="AS126" s="41"/>
      <c r="AT126" s="41"/>
      <c r="AU126" s="41"/>
      <c r="AV126" s="41"/>
      <c r="AW126" s="41"/>
      <c r="AX126" s="41"/>
      <c r="AY126" s="41"/>
      <c r="AZ126" s="41"/>
      <c r="BA126" s="41"/>
      <c r="BB126" s="41"/>
      <c r="BC126" s="41"/>
    </row>
    <row r="127" spans="1:55" ht="48.75">
      <c r="A127" s="24" t="s">
        <v>256</v>
      </c>
      <c r="B127" s="36" t="s">
        <v>257</v>
      </c>
      <c r="C127" s="15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F127" s="41"/>
      <c r="AG127" s="41"/>
      <c r="AH127" s="41"/>
      <c r="AI127" s="41"/>
      <c r="AJ127" s="41"/>
      <c r="AK127" s="41"/>
      <c r="AL127" s="41"/>
      <c r="AM127" s="41"/>
      <c r="AN127" s="41"/>
      <c r="AO127" s="41"/>
      <c r="AP127" s="41"/>
      <c r="AQ127" s="41"/>
      <c r="AR127" s="41"/>
      <c r="AS127" s="41"/>
      <c r="AT127" s="41"/>
      <c r="AU127" s="41"/>
      <c r="AV127" s="41"/>
      <c r="AW127" s="41"/>
      <c r="AX127" s="41"/>
      <c r="AY127" s="41"/>
      <c r="AZ127" s="41"/>
      <c r="BA127" s="41"/>
      <c r="BB127" s="41"/>
      <c r="BC127" s="41"/>
    </row>
    <row r="128" spans="1:55">
      <c r="A128" s="24" t="s">
        <v>258</v>
      </c>
      <c r="B128" s="31" t="s">
        <v>259</v>
      </c>
      <c r="C128" s="15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F128" s="41"/>
      <c r="AG128" s="41"/>
      <c r="AH128" s="41"/>
      <c r="AI128" s="41"/>
      <c r="AJ128" s="41"/>
      <c r="AK128" s="41"/>
      <c r="AL128" s="41"/>
      <c r="AM128" s="41"/>
      <c r="AN128" s="41"/>
      <c r="AO128" s="41"/>
      <c r="AP128" s="41"/>
      <c r="AQ128" s="41"/>
      <c r="AR128" s="41"/>
      <c r="AS128" s="41"/>
      <c r="AT128" s="41"/>
      <c r="AU128" s="41"/>
      <c r="AV128" s="41"/>
      <c r="AW128" s="41"/>
      <c r="AX128" s="41"/>
      <c r="AY128" s="41"/>
      <c r="AZ128" s="41"/>
      <c r="BA128" s="41"/>
      <c r="BB128" s="41"/>
      <c r="BC128" s="41"/>
    </row>
    <row r="129" spans="1:55" ht="24">
      <c r="A129" s="24" t="s">
        <v>260</v>
      </c>
      <c r="B129" s="31" t="s">
        <v>261</v>
      </c>
      <c r="C129" s="15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F129" s="41"/>
      <c r="AG129" s="41"/>
      <c r="AH129" s="41"/>
      <c r="AI129" s="41"/>
      <c r="AJ129" s="41"/>
      <c r="AK129" s="41"/>
      <c r="AL129" s="41"/>
      <c r="AM129" s="41"/>
      <c r="AN129" s="41"/>
      <c r="AO129" s="41"/>
      <c r="AP129" s="41"/>
      <c r="AQ129" s="41"/>
      <c r="AR129" s="41"/>
      <c r="AS129" s="41"/>
      <c r="AT129" s="41"/>
      <c r="AU129" s="41"/>
      <c r="AV129" s="41"/>
      <c r="AW129" s="41"/>
      <c r="AX129" s="41"/>
      <c r="AY129" s="41"/>
      <c r="AZ129" s="41"/>
      <c r="BA129" s="41"/>
      <c r="BB129" s="41"/>
      <c r="BC129" s="41"/>
    </row>
    <row r="130" spans="1:55" ht="36">
      <c r="A130" s="24" t="s">
        <v>262</v>
      </c>
      <c r="B130" s="31" t="s">
        <v>263</v>
      </c>
      <c r="C130" s="15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F130" s="41"/>
      <c r="AG130" s="41"/>
      <c r="AH130" s="41"/>
      <c r="AI130" s="41"/>
      <c r="AJ130" s="41"/>
      <c r="AK130" s="41"/>
      <c r="AL130" s="41"/>
      <c r="AM130" s="41"/>
      <c r="AN130" s="41"/>
      <c r="AO130" s="41"/>
      <c r="AP130" s="41"/>
      <c r="AQ130" s="41"/>
      <c r="AR130" s="41"/>
      <c r="AS130" s="41"/>
      <c r="AT130" s="41"/>
      <c r="AU130" s="41"/>
      <c r="AV130" s="41"/>
      <c r="AW130" s="41"/>
      <c r="AX130" s="41"/>
      <c r="AY130" s="41"/>
      <c r="AZ130" s="41"/>
      <c r="BA130" s="41"/>
      <c r="BB130" s="41"/>
      <c r="BC130" s="41"/>
    </row>
    <row r="131" spans="1:55" ht="24">
      <c r="A131" s="24" t="s">
        <v>264</v>
      </c>
      <c r="B131" s="31" t="s">
        <v>171</v>
      </c>
      <c r="C131" s="15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F131" s="41"/>
      <c r="AG131" s="41"/>
      <c r="AH131" s="41"/>
      <c r="AI131" s="41"/>
      <c r="AJ131" s="41"/>
      <c r="AK131" s="41"/>
      <c r="AL131" s="41"/>
      <c r="AM131" s="41"/>
      <c r="AN131" s="41"/>
      <c r="AO131" s="41"/>
      <c r="AP131" s="41"/>
      <c r="AQ131" s="41"/>
      <c r="AR131" s="41"/>
      <c r="AS131" s="41"/>
      <c r="AT131" s="41"/>
      <c r="AU131" s="41"/>
      <c r="AV131" s="41"/>
      <c r="AW131" s="41"/>
      <c r="AX131" s="41"/>
      <c r="AY131" s="41"/>
      <c r="AZ131" s="41"/>
      <c r="BA131" s="41"/>
      <c r="BB131" s="41"/>
      <c r="BC131" s="41"/>
    </row>
    <row r="132" spans="1:55" ht="36">
      <c r="A132" s="24" t="s">
        <v>265</v>
      </c>
      <c r="B132" s="31" t="s">
        <v>266</v>
      </c>
      <c r="C132" s="15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F132" s="41"/>
      <c r="AG132" s="41"/>
      <c r="AH132" s="41"/>
      <c r="AI132" s="41"/>
      <c r="AJ132" s="41"/>
      <c r="AK132" s="41"/>
      <c r="AL132" s="41"/>
      <c r="AM132" s="41"/>
      <c r="AN132" s="41"/>
      <c r="AO132" s="41"/>
      <c r="AP132" s="41"/>
      <c r="AQ132" s="41"/>
      <c r="AR132" s="41"/>
      <c r="AS132" s="41"/>
      <c r="AT132" s="41"/>
      <c r="AU132" s="41"/>
      <c r="AV132" s="41"/>
      <c r="AW132" s="41"/>
      <c r="AX132" s="41"/>
      <c r="AY132" s="41"/>
      <c r="AZ132" s="41"/>
      <c r="BA132" s="41"/>
      <c r="BB132" s="41"/>
      <c r="BC132" s="41"/>
    </row>
    <row r="133" spans="1:55" ht="24">
      <c r="A133" s="24" t="s">
        <v>267</v>
      </c>
      <c r="B133" s="31" t="s">
        <v>268</v>
      </c>
      <c r="C133" s="15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F133" s="41"/>
      <c r="AG133" s="41"/>
      <c r="AH133" s="41"/>
      <c r="AI133" s="41"/>
      <c r="AJ133" s="41"/>
      <c r="AK133" s="41"/>
      <c r="AL133" s="41"/>
      <c r="AM133" s="41"/>
      <c r="AN133" s="41"/>
      <c r="AO133" s="41"/>
      <c r="AP133" s="41"/>
      <c r="AQ133" s="41"/>
      <c r="AR133" s="41"/>
      <c r="AS133" s="41"/>
      <c r="AT133" s="41"/>
      <c r="AU133" s="41"/>
      <c r="AV133" s="41"/>
      <c r="AW133" s="41"/>
      <c r="AX133" s="41"/>
      <c r="AY133" s="41"/>
      <c r="AZ133" s="41"/>
      <c r="BA133" s="41"/>
      <c r="BB133" s="41"/>
      <c r="BC133" s="41"/>
    </row>
    <row r="134" spans="1:55" ht="36">
      <c r="A134" s="24" t="s">
        <v>269</v>
      </c>
      <c r="B134" s="31" t="s">
        <v>270</v>
      </c>
      <c r="C134" s="15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F134" s="41"/>
      <c r="AG134" s="41"/>
      <c r="AH134" s="41"/>
      <c r="AI134" s="41"/>
      <c r="AJ134" s="41"/>
      <c r="AK134" s="41"/>
      <c r="AL134" s="41"/>
      <c r="AM134" s="41"/>
      <c r="AN134" s="41"/>
      <c r="AO134" s="41"/>
      <c r="AP134" s="41"/>
      <c r="AQ134" s="41"/>
      <c r="AR134" s="41"/>
      <c r="AS134" s="41"/>
      <c r="AT134" s="41"/>
      <c r="AU134" s="41"/>
      <c r="AV134" s="41"/>
      <c r="AW134" s="41"/>
      <c r="AX134" s="41"/>
      <c r="AY134" s="41"/>
      <c r="AZ134" s="41"/>
      <c r="BA134" s="41"/>
      <c r="BB134" s="41"/>
      <c r="BC134" s="41"/>
    </row>
    <row r="135" spans="1:55" ht="36">
      <c r="A135" s="24" t="s">
        <v>271</v>
      </c>
      <c r="B135" s="31" t="s">
        <v>272</v>
      </c>
      <c r="C135" s="15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1"/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  <c r="AS135" s="41"/>
      <c r="AT135" s="41"/>
      <c r="AU135" s="41"/>
      <c r="AV135" s="41"/>
      <c r="AW135" s="41"/>
      <c r="AX135" s="41"/>
      <c r="AY135" s="41"/>
      <c r="AZ135" s="41"/>
      <c r="BA135" s="41"/>
      <c r="BB135" s="41"/>
      <c r="BC135" s="41"/>
    </row>
    <row r="136" spans="1:55" ht="48">
      <c r="A136" s="24" t="s">
        <v>273</v>
      </c>
      <c r="B136" s="31" t="s">
        <v>274</v>
      </c>
      <c r="C136" s="15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F136" s="41"/>
      <c r="AG136" s="41"/>
      <c r="AH136" s="41"/>
      <c r="AI136" s="41"/>
      <c r="AJ136" s="41"/>
      <c r="AK136" s="41"/>
      <c r="AL136" s="41"/>
      <c r="AM136" s="41"/>
      <c r="AN136" s="41"/>
      <c r="AO136" s="41"/>
      <c r="AP136" s="41"/>
      <c r="AQ136" s="41"/>
      <c r="AR136" s="41"/>
      <c r="AS136" s="41"/>
      <c r="AT136" s="41"/>
      <c r="AU136" s="41"/>
      <c r="AV136" s="41"/>
      <c r="AW136" s="41"/>
      <c r="AX136" s="41"/>
      <c r="AY136" s="41"/>
      <c r="AZ136" s="41"/>
      <c r="BA136" s="41"/>
      <c r="BB136" s="41"/>
      <c r="BC136" s="41"/>
    </row>
    <row r="137" spans="1:55" ht="36">
      <c r="A137" s="24" t="s">
        <v>275</v>
      </c>
      <c r="B137" s="31" t="s">
        <v>173</v>
      </c>
      <c r="C137" s="15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F137" s="41"/>
      <c r="AG137" s="41"/>
      <c r="AH137" s="41"/>
      <c r="AI137" s="41"/>
      <c r="AJ137" s="41"/>
      <c r="AK137" s="41"/>
      <c r="AL137" s="41"/>
      <c r="AM137" s="41"/>
      <c r="AN137" s="41"/>
      <c r="AO137" s="41"/>
      <c r="AP137" s="41"/>
      <c r="AQ137" s="41"/>
      <c r="AR137" s="41"/>
      <c r="AS137" s="41"/>
      <c r="AT137" s="41"/>
      <c r="AU137" s="41"/>
      <c r="AV137" s="41"/>
      <c r="AW137" s="41"/>
      <c r="AX137" s="41"/>
      <c r="AY137" s="41"/>
      <c r="AZ137" s="41"/>
      <c r="BA137" s="41"/>
      <c r="BB137" s="41"/>
      <c r="BC137" s="41"/>
    </row>
    <row r="138" spans="1:55" ht="48">
      <c r="A138" s="24" t="s">
        <v>276</v>
      </c>
      <c r="B138" s="31" t="s">
        <v>277</v>
      </c>
      <c r="C138" s="15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F138" s="41"/>
      <c r="AG138" s="41"/>
      <c r="AH138" s="41"/>
      <c r="AI138" s="41"/>
      <c r="AJ138" s="41"/>
      <c r="AK138" s="41"/>
      <c r="AL138" s="41"/>
      <c r="AM138" s="41"/>
      <c r="AN138" s="41"/>
      <c r="AO138" s="41"/>
      <c r="AP138" s="41"/>
      <c r="AQ138" s="41"/>
      <c r="AR138" s="41"/>
      <c r="AS138" s="41"/>
      <c r="AT138" s="41"/>
      <c r="AU138" s="41"/>
      <c r="AV138" s="41"/>
      <c r="AW138" s="41"/>
      <c r="AX138" s="41"/>
      <c r="AY138" s="41"/>
      <c r="AZ138" s="41"/>
      <c r="BA138" s="41"/>
      <c r="BB138" s="41"/>
      <c r="BC138" s="41"/>
    </row>
    <row r="139" spans="1:55" ht="36">
      <c r="A139" s="24" t="s">
        <v>278</v>
      </c>
      <c r="B139" s="31" t="s">
        <v>279</v>
      </c>
      <c r="C139" s="15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F139" s="41"/>
      <c r="AG139" s="41"/>
      <c r="AH139" s="41"/>
      <c r="AI139" s="41"/>
      <c r="AJ139" s="41"/>
      <c r="AK139" s="41"/>
      <c r="AL139" s="41"/>
      <c r="AM139" s="41"/>
      <c r="AN139" s="41"/>
      <c r="AO139" s="41"/>
      <c r="AP139" s="41"/>
      <c r="AQ139" s="41"/>
      <c r="AR139" s="41"/>
      <c r="AS139" s="41"/>
      <c r="AT139" s="41"/>
      <c r="AU139" s="41"/>
      <c r="AV139" s="41"/>
      <c r="AW139" s="41"/>
      <c r="AX139" s="41"/>
      <c r="AY139" s="41"/>
      <c r="AZ139" s="41"/>
      <c r="BA139" s="41"/>
      <c r="BB139" s="41"/>
      <c r="BC139" s="41"/>
    </row>
    <row r="140" spans="1:55" ht="24">
      <c r="A140" s="24" t="s">
        <v>280</v>
      </c>
      <c r="B140" s="31" t="s">
        <v>281</v>
      </c>
      <c r="C140" s="15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F140" s="41"/>
      <c r="AG140" s="41"/>
      <c r="AH140" s="41"/>
      <c r="AI140" s="41"/>
      <c r="AJ140" s="41"/>
      <c r="AK140" s="41"/>
      <c r="AL140" s="41"/>
      <c r="AM140" s="41"/>
      <c r="AN140" s="41"/>
      <c r="AO140" s="41"/>
      <c r="AP140" s="41"/>
      <c r="AQ140" s="41"/>
      <c r="AR140" s="41"/>
      <c r="AS140" s="41"/>
      <c r="AT140" s="41"/>
      <c r="AU140" s="41"/>
      <c r="AV140" s="41"/>
      <c r="AW140" s="41"/>
      <c r="AX140" s="41"/>
      <c r="AY140" s="41"/>
      <c r="AZ140" s="41"/>
      <c r="BA140" s="41"/>
      <c r="BB140" s="41"/>
      <c r="BC140" s="41"/>
    </row>
    <row r="141" spans="1:55" ht="24">
      <c r="A141" s="24" t="s">
        <v>282</v>
      </c>
      <c r="B141" s="31" t="s">
        <v>283</v>
      </c>
      <c r="C141" s="15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F141" s="41"/>
      <c r="AG141" s="41"/>
      <c r="AH141" s="41"/>
      <c r="AI141" s="41"/>
      <c r="AJ141" s="41"/>
      <c r="AK141" s="41"/>
      <c r="AL141" s="41"/>
      <c r="AM141" s="41"/>
      <c r="AN141" s="41"/>
      <c r="AO141" s="41"/>
      <c r="AP141" s="41"/>
      <c r="AQ141" s="41"/>
      <c r="AR141" s="41"/>
      <c r="AS141" s="41"/>
      <c r="AT141" s="41"/>
      <c r="AU141" s="41"/>
      <c r="AV141" s="41"/>
      <c r="AW141" s="41"/>
      <c r="AX141" s="41"/>
      <c r="AY141" s="41"/>
      <c r="AZ141" s="41"/>
      <c r="BA141" s="41"/>
      <c r="BB141" s="41"/>
      <c r="BC141" s="41"/>
    </row>
    <row r="142" spans="1:55" ht="24">
      <c r="A142" s="24" t="s">
        <v>284</v>
      </c>
      <c r="B142" s="31" t="s">
        <v>285</v>
      </c>
      <c r="C142" s="15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F142" s="41"/>
      <c r="AG142" s="41"/>
      <c r="AH142" s="41"/>
      <c r="AI142" s="41"/>
      <c r="AJ142" s="41"/>
      <c r="AK142" s="41"/>
      <c r="AL142" s="41"/>
      <c r="AM142" s="41"/>
      <c r="AN142" s="41"/>
      <c r="AO142" s="41"/>
      <c r="AP142" s="41"/>
      <c r="AQ142" s="41"/>
      <c r="AR142" s="41"/>
      <c r="AS142" s="41"/>
      <c r="AT142" s="41"/>
      <c r="AU142" s="41"/>
      <c r="AV142" s="41"/>
      <c r="AW142" s="41"/>
      <c r="AX142" s="41"/>
      <c r="AY142" s="41"/>
      <c r="AZ142" s="41"/>
      <c r="BA142" s="41"/>
      <c r="BB142" s="41"/>
      <c r="BC142" s="41"/>
    </row>
    <row r="143" spans="1:55" ht="36">
      <c r="A143" s="24" t="s">
        <v>286</v>
      </c>
      <c r="B143" s="31" t="s">
        <v>287</v>
      </c>
      <c r="C143" s="15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F143" s="41"/>
      <c r="AG143" s="41"/>
      <c r="AH143" s="41"/>
      <c r="AI143" s="41"/>
      <c r="AJ143" s="41"/>
      <c r="AK143" s="41"/>
      <c r="AL143" s="41"/>
      <c r="AM143" s="41"/>
      <c r="AN143" s="41"/>
      <c r="AO143" s="41"/>
      <c r="AP143" s="41"/>
      <c r="AQ143" s="41"/>
      <c r="AR143" s="41"/>
      <c r="AS143" s="41"/>
      <c r="AT143" s="41"/>
      <c r="AU143" s="41"/>
      <c r="AV143" s="41"/>
      <c r="AW143" s="41"/>
      <c r="AX143" s="41"/>
      <c r="AY143" s="41"/>
      <c r="AZ143" s="41"/>
      <c r="BA143" s="41"/>
      <c r="BB143" s="41"/>
      <c r="BC143" s="41"/>
    </row>
    <row r="144" spans="1:55" ht="36">
      <c r="A144" s="24" t="s">
        <v>288</v>
      </c>
      <c r="B144" s="31" t="s">
        <v>289</v>
      </c>
      <c r="C144" s="15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F144" s="41"/>
      <c r="AG144" s="41"/>
      <c r="AH144" s="41"/>
      <c r="AI144" s="41"/>
      <c r="AJ144" s="41"/>
      <c r="AK144" s="41"/>
      <c r="AL144" s="41"/>
      <c r="AM144" s="41"/>
      <c r="AN144" s="41"/>
      <c r="AO144" s="41"/>
      <c r="AP144" s="41"/>
      <c r="AQ144" s="41"/>
      <c r="AR144" s="41"/>
      <c r="AS144" s="41"/>
      <c r="AT144" s="41"/>
      <c r="AU144" s="41"/>
      <c r="AV144" s="41"/>
      <c r="AW144" s="41"/>
      <c r="AX144" s="41"/>
      <c r="AY144" s="41"/>
      <c r="AZ144" s="41"/>
      <c r="BA144" s="41"/>
      <c r="BB144" s="41"/>
      <c r="BC144" s="41"/>
    </row>
    <row r="145" spans="1:55" ht="24">
      <c r="A145" s="24" t="s">
        <v>290</v>
      </c>
      <c r="B145" s="31" t="s">
        <v>291</v>
      </c>
      <c r="C145" s="15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F145" s="41"/>
      <c r="AG145" s="41"/>
      <c r="AH145" s="41"/>
      <c r="AI145" s="41"/>
      <c r="AJ145" s="41"/>
      <c r="AK145" s="41"/>
      <c r="AL145" s="41"/>
      <c r="AM145" s="41"/>
      <c r="AN145" s="41"/>
      <c r="AO145" s="41"/>
      <c r="AP145" s="41"/>
      <c r="AQ145" s="41"/>
      <c r="AR145" s="41"/>
      <c r="AS145" s="41"/>
      <c r="AT145" s="41"/>
      <c r="AU145" s="41"/>
      <c r="AV145" s="41"/>
      <c r="AW145" s="41"/>
      <c r="AX145" s="41"/>
      <c r="AY145" s="41"/>
      <c r="AZ145" s="41"/>
      <c r="BA145" s="41"/>
      <c r="BB145" s="41"/>
      <c r="BC145" s="41"/>
    </row>
    <row r="146" spans="1:55" ht="36">
      <c r="A146" s="24" t="s">
        <v>292</v>
      </c>
      <c r="B146" s="31" t="s">
        <v>293</v>
      </c>
      <c r="C146" s="15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F146" s="41"/>
      <c r="AG146" s="41"/>
      <c r="AH146" s="41"/>
      <c r="AI146" s="41"/>
      <c r="AJ146" s="41"/>
      <c r="AK146" s="41"/>
      <c r="AL146" s="41"/>
      <c r="AM146" s="41"/>
      <c r="AN146" s="41"/>
      <c r="AO146" s="41"/>
      <c r="AP146" s="41"/>
      <c r="AQ146" s="41"/>
      <c r="AR146" s="41"/>
      <c r="AS146" s="41"/>
      <c r="AT146" s="41"/>
      <c r="AU146" s="41"/>
      <c r="AV146" s="41"/>
      <c r="AW146" s="41"/>
      <c r="AX146" s="41"/>
      <c r="AY146" s="41"/>
      <c r="AZ146" s="41"/>
      <c r="BA146" s="41"/>
      <c r="BB146" s="41"/>
      <c r="BC146" s="41"/>
    </row>
    <row r="147" spans="1:55" ht="24">
      <c r="A147" s="24" t="s">
        <v>294</v>
      </c>
      <c r="B147" s="31" t="s">
        <v>295</v>
      </c>
      <c r="C147" s="15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F147" s="41"/>
      <c r="AG147" s="41"/>
      <c r="AH147" s="41"/>
      <c r="AI147" s="41"/>
      <c r="AJ147" s="41"/>
      <c r="AK147" s="41"/>
      <c r="AL147" s="41"/>
      <c r="AM147" s="41"/>
      <c r="AN147" s="41"/>
      <c r="AO147" s="41"/>
      <c r="AP147" s="41"/>
      <c r="AQ147" s="41"/>
      <c r="AR147" s="41"/>
      <c r="AS147" s="41"/>
      <c r="AT147" s="41"/>
      <c r="AU147" s="41"/>
      <c r="AV147" s="41"/>
      <c r="AW147" s="41"/>
      <c r="AX147" s="41"/>
      <c r="AY147" s="41"/>
      <c r="AZ147" s="41"/>
      <c r="BA147" s="41"/>
      <c r="BB147" s="41"/>
      <c r="BC147" s="41"/>
    </row>
    <row r="148" spans="1:55" ht="36.75">
      <c r="A148" s="24" t="s">
        <v>296</v>
      </c>
      <c r="B148" s="36" t="s">
        <v>183</v>
      </c>
      <c r="C148" s="15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F148" s="41"/>
      <c r="AG148" s="41"/>
      <c r="AH148" s="41"/>
      <c r="AI148" s="41"/>
      <c r="AJ148" s="41"/>
      <c r="AK148" s="41"/>
      <c r="AL148" s="41"/>
      <c r="AM148" s="41"/>
      <c r="AN148" s="41"/>
      <c r="AO148" s="41"/>
      <c r="AP148" s="41"/>
      <c r="AQ148" s="41"/>
      <c r="AR148" s="41"/>
      <c r="AS148" s="41"/>
      <c r="AT148" s="41"/>
      <c r="AU148" s="41"/>
      <c r="AV148" s="41"/>
      <c r="AW148" s="41"/>
      <c r="AX148" s="41"/>
      <c r="AY148" s="41"/>
      <c r="AZ148" s="41"/>
      <c r="BA148" s="41"/>
      <c r="BB148" s="41"/>
      <c r="BC148" s="41"/>
    </row>
    <row r="149" spans="1:55" ht="24.75">
      <c r="A149" s="24" t="s">
        <v>297</v>
      </c>
      <c r="B149" s="36" t="s">
        <v>185</v>
      </c>
      <c r="C149" s="15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F149" s="41"/>
      <c r="AG149" s="41"/>
      <c r="AH149" s="41"/>
      <c r="AI149" s="41"/>
      <c r="AJ149" s="41"/>
      <c r="AK149" s="41"/>
      <c r="AL149" s="41"/>
      <c r="AM149" s="41"/>
      <c r="AN149" s="41"/>
      <c r="AO149" s="41"/>
      <c r="AP149" s="41"/>
      <c r="AQ149" s="41"/>
      <c r="AR149" s="41"/>
      <c r="AS149" s="41"/>
      <c r="AT149" s="41"/>
      <c r="AU149" s="41"/>
      <c r="AV149" s="41"/>
      <c r="AW149" s="41"/>
      <c r="AX149" s="41"/>
      <c r="AY149" s="41"/>
      <c r="AZ149" s="41"/>
      <c r="BA149" s="41"/>
      <c r="BB149" s="41"/>
      <c r="BC149" s="41"/>
    </row>
    <row r="150" spans="1:55" ht="24.75">
      <c r="A150" s="38" t="s">
        <v>298</v>
      </c>
      <c r="B150" s="39" t="s">
        <v>299</v>
      </c>
      <c r="C150" s="15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F150" s="41"/>
      <c r="AG150" s="41"/>
      <c r="AH150" s="41"/>
      <c r="AI150" s="41"/>
      <c r="AJ150" s="41"/>
      <c r="AK150" s="41"/>
      <c r="AL150" s="41"/>
      <c r="AM150" s="41"/>
      <c r="AN150" s="41"/>
      <c r="AO150" s="41"/>
      <c r="AP150" s="41"/>
      <c r="AQ150" s="41"/>
      <c r="AR150" s="41"/>
      <c r="AS150" s="41"/>
      <c r="AT150" s="41"/>
      <c r="AU150" s="41"/>
      <c r="AV150" s="41"/>
      <c r="AW150" s="41"/>
      <c r="AX150" s="41"/>
      <c r="AY150" s="41"/>
      <c r="AZ150" s="41"/>
      <c r="BA150" s="41"/>
      <c r="BB150" s="41"/>
      <c r="BC150" s="41"/>
    </row>
  </sheetData>
  <mergeCells count="30">
    <mergeCell ref="AX2:BC2"/>
    <mergeCell ref="A3:BC3"/>
    <mergeCell ref="V4:W4"/>
    <mergeCell ref="X4:Y4"/>
    <mergeCell ref="Z4:AA4"/>
    <mergeCell ref="A19:C19"/>
    <mergeCell ref="AE15:BC15"/>
    <mergeCell ref="D16:D17"/>
    <mergeCell ref="E16:I16"/>
    <mergeCell ref="J16:N16"/>
    <mergeCell ref="O16:S16"/>
    <mergeCell ref="T16:X16"/>
    <mergeCell ref="Y16:AC16"/>
    <mergeCell ref="AD16:AD17"/>
    <mergeCell ref="AE16:AI16"/>
    <mergeCell ref="AJ16:AN16"/>
    <mergeCell ref="A14:A17"/>
    <mergeCell ref="B14:B17"/>
    <mergeCell ref="C14:C17"/>
    <mergeCell ref="D14:AC14"/>
    <mergeCell ref="AD14:BC14"/>
    <mergeCell ref="AO16:AS16"/>
    <mergeCell ref="AT16:AX16"/>
    <mergeCell ref="AY16:BC16"/>
    <mergeCell ref="W6:AM6"/>
    <mergeCell ref="Y11:AS11"/>
    <mergeCell ref="W7:AK7"/>
    <mergeCell ref="Z9:AA9"/>
    <mergeCell ref="Y12:AM12"/>
    <mergeCell ref="E15:AC15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</vt:lpstr>
      <vt:lpstr>'17'!Область_печати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2022-08-15T01:14:14Z</dcterms:modified>
</cp:coreProperties>
</file>